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00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Changes'!$A$1:$I$31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38" i="1" l="1"/>
  <c r="G38" i="1"/>
  <c r="B2" i="1" l="1"/>
  <c r="M38" i="1" l="1"/>
  <c r="J38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4" l="1"/>
  <c r="J2" i="1"/>
  <c r="K2" i="1"/>
</calcChain>
</file>

<file path=xl/sharedStrings.xml><?xml version="1.0" encoding="utf-8"?>
<sst xmlns="http://schemas.openxmlformats.org/spreadsheetml/2006/main" count="125" uniqueCount="89">
  <si>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</si>
  <si>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</si>
  <si>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</si>
  <si>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</si>
  <si>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</si>
  <si>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</si>
  <si>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</si>
  <si>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</si>
  <si>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</si>
  <si>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</si>
  <si>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</si>
  <si>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</si>
  <si>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</si>
  <si>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</si>
  <si>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</si>
  <si>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</si>
  <si>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</si>
  <si>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</si>
  <si>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</si>
  <si>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</si>
  <si>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</si>
  <si>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</si>
  <si>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</si>
  <si>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</si>
  <si>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</si>
  <si>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</si>
  <si>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</si>
  <si>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</si>
  <si>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</si>
  <si>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</si>
  <si>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</si>
  <si>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</si>
  <si>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</si>
  <si>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</si>
  <si>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</si>
  <si>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</si>
  <si>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</si>
  <si>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</si>
  <si>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</si>
  <si>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</si>
  <si>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</si>
  <si>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</si>
  <si>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</si>
  <si>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</si>
  <si>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</si>
  <si>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</si>
  <si>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</si>
  <si>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</si>
  <si>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</si>
  <si>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</si>
  <si>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</si>
  <si>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</si>
  <si>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</si>
  <si>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</si>
  <si>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</si>
  <si>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</si>
  <si>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</si>
  <si>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</si>
  <si>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</si>
  <si>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</si>
  <si>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</si>
  <si>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</si>
  <si>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</si>
  <si>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</si>
  <si>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</si>
  <si>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</si>
  <si>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</si>
  <si>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</si>
  <si>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</si>
  <si>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</si>
  <si>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</si>
  <si>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</si>
  <si>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</si>
  <si>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</si>
  <si>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</si>
  <si>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</si>
  <si>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0200</t>
  </si>
  <si>
    <t>310A</t>
  </si>
  <si>
    <t>320B</t>
  </si>
  <si>
    <t>03</t>
  </si>
  <si>
    <t>demo'd walls</t>
  </si>
  <si>
    <t>LX-0200-03-310A</t>
  </si>
  <si>
    <t>WETHINGTON BUILDING - Room 310A</t>
  </si>
  <si>
    <t>LX-0200-03-320B</t>
  </si>
  <si>
    <t>WETHINGTON BUILDING - Room 320B</t>
  </si>
  <si>
    <t xml:space="preserve"> </t>
  </si>
  <si>
    <t>320A</t>
  </si>
  <si>
    <t>reno added a door btwn 310A and 320 (not sure which room gets new tag)</t>
  </si>
  <si>
    <t>move equip to 310A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</si>
</sst>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49" fontId="0" fillId="38" borderId="0" xfId="0" applyNumberFormat="1" applyFill="1"/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49" fontId="0" fillId="0" borderId="0" xfId="0" applyNumberFormat="1" applyFill="1"/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  <xf numFmtId="1" fontId="18" fillId="0" borderId="0" xfId="43" applyNumberFormat="1" applyFont="1" applyFill="1" applyAlignment="1" applyProtection="1">
      <alignment horizontal="left"/>
      <protection locked="0"/>
    </xf>
    <xf numFmtId="0" fontId="18" fillId="0" borderId="0" xfId="43" applyNumberFormat="1" applyFont="1" applyFill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Research Building #2</v>
          </cell>
          <cell r="D343" t="str">
            <v>Research Building #2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7"/>
  <sheetViews>
    <sheetView tabSelected="1" zoomScale="90" zoomScaleNormal="90" workbookViewId="0">
      <selection activeCell="B13" sqref="B13"/>
    </sheetView>
  </sheetViews>
  <sheetFormatPr defaultColWidth="9.140625" defaultRowHeight="15" x14ac:dyDescent="0.25"/>
  <cols>
    <col min="1" max="1" width="12.5703125" style="45" bestFit="1" customWidth="1"/>
    <col min="2" max="2" width="7.42578125" style="26" bestFit="1" customWidth="1"/>
    <col min="3" max="3" width="31.28515625" style="16" customWidth="1"/>
    <col min="4" max="6" width="9.7109375" style="16" customWidth="1"/>
    <col min="7" max="7" width="20.140625" style="16" customWidth="1"/>
    <col min="8" max="8" width="18.5703125" style="16" customWidth="1"/>
    <col min="9" max="9" width="17.425781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7" ht="90" x14ac:dyDescent="0.25">
      <c r="A1" s="58" t="s">
        <v>7</v>
      </c>
      <c r="B1" s="83" t="s">
        <v>76</v>
      </c>
      <c r="C1" s="83"/>
      <c r="F1" s="60" t="s">
        <v>10</v>
      </c>
      <c r="G1" s="18">
        <v>43509</v>
      </c>
      <c r="J1" s="62" t="s">
        <v>33</v>
      </c>
      <c r="K1" s="62" t="s">
        <v>34</v>
      </c>
      <c r="L1" s="19"/>
      <c r="M1" s="19"/>
      <c r="N1" s="19"/>
      <c r="O1" s="20" t="s">
        <v>35</v>
      </c>
      <c r="P1" s="21" t="s">
        <v>47</v>
      </c>
    </row>
    <row r="2" spans="1:17" ht="16.5" thickBot="1" x14ac:dyDescent="0.3">
      <c r="A2" s="59" t="s">
        <v>8</v>
      </c>
      <c r="B2" s="84" t="str">
        <f>IF(B1="","",VLOOKUP(B1,BuildingList!A:B,2,FALSE))</f>
        <v>Wethington Allied Health Building</v>
      </c>
      <c r="C2" s="84"/>
      <c r="F2" s="61" t="s">
        <v>12</v>
      </c>
      <c r="G2" s="22" t="s">
        <v>58</v>
      </c>
      <c r="J2" s="15">
        <f>G38-J38</f>
        <v>0</v>
      </c>
      <c r="K2" s="15">
        <f>H38-M38</f>
        <v>0</v>
      </c>
      <c r="L2" s="23"/>
      <c r="M2" s="23"/>
      <c r="N2" s="23"/>
      <c r="O2" s="24"/>
      <c r="P2" s="25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77" customFormat="1" ht="45.75" thickBot="1" x14ac:dyDescent="0.3">
      <c r="A5" s="76" t="s">
        <v>19</v>
      </c>
      <c r="B5" s="76" t="s">
        <v>14</v>
      </c>
      <c r="C5" s="63" t="s">
        <v>9</v>
      </c>
      <c r="D5" s="63" t="s">
        <v>4</v>
      </c>
      <c r="E5" s="63" t="s">
        <v>1</v>
      </c>
      <c r="F5" s="63" t="s">
        <v>11</v>
      </c>
      <c r="G5" s="63" t="s">
        <v>15</v>
      </c>
      <c r="H5" s="63" t="s">
        <v>16</v>
      </c>
      <c r="I5" s="63" t="s">
        <v>17</v>
      </c>
      <c r="J5" s="63" t="s">
        <v>36</v>
      </c>
      <c r="K5" s="63" t="s">
        <v>37</v>
      </c>
      <c r="L5" s="63" t="s">
        <v>38</v>
      </c>
      <c r="M5" s="63" t="s">
        <v>39</v>
      </c>
      <c r="N5" s="63" t="s">
        <v>37</v>
      </c>
      <c r="O5" s="63" t="s">
        <v>38</v>
      </c>
    </row>
    <row r="6" spans="1:17" s="39" customFormat="1" ht="75.75" thickTop="1" x14ac:dyDescent="0.25">
      <c r="A6" s="50" t="s">
        <v>77</v>
      </c>
      <c r="B6" s="75" t="s">
        <v>79</v>
      </c>
      <c r="C6" s="11" t="s">
        <v>49</v>
      </c>
      <c r="D6" s="16" t="s">
        <v>5</v>
      </c>
      <c r="E6" s="30">
        <v>413</v>
      </c>
      <c r="F6" s="30">
        <v>445</v>
      </c>
      <c r="G6" s="30" t="s">
        <v>31</v>
      </c>
      <c r="H6" s="16" t="s">
        <v>31</v>
      </c>
      <c r="I6" s="11" t="s">
        <v>87</v>
      </c>
      <c r="J6" s="16"/>
      <c r="K6" s="16"/>
      <c r="L6" s="16"/>
      <c r="M6" s="16"/>
      <c r="N6" s="16"/>
      <c r="O6" s="16"/>
      <c r="P6" s="16"/>
      <c r="Q6" s="16"/>
    </row>
    <row r="7" spans="1:17" s="39" customFormat="1" x14ac:dyDescent="0.25">
      <c r="A7" s="50" t="s">
        <v>78</v>
      </c>
      <c r="B7" s="75" t="s">
        <v>79</v>
      </c>
      <c r="C7" s="11" t="s">
        <v>52</v>
      </c>
      <c r="D7" s="16" t="s">
        <v>5</v>
      </c>
      <c r="E7" s="30">
        <v>46</v>
      </c>
      <c r="F7" s="30">
        <v>0</v>
      </c>
      <c r="G7" s="30" t="s">
        <v>13</v>
      </c>
      <c r="H7" s="16" t="s">
        <v>13</v>
      </c>
      <c r="I7" s="11" t="s">
        <v>80</v>
      </c>
      <c r="J7" s="16"/>
      <c r="K7" s="16"/>
      <c r="L7" s="16"/>
      <c r="M7" s="16"/>
      <c r="N7" s="16"/>
      <c r="O7" s="16"/>
      <c r="P7" s="16"/>
      <c r="Q7" s="16"/>
    </row>
    <row r="8" spans="1:17" s="39" customFormat="1" x14ac:dyDescent="0.25">
      <c r="A8" s="50" t="s">
        <v>86</v>
      </c>
      <c r="B8" s="45" t="s">
        <v>79</v>
      </c>
      <c r="C8" s="11" t="s">
        <v>22</v>
      </c>
      <c r="D8" s="16" t="s">
        <v>5</v>
      </c>
      <c r="E8" s="30">
        <v>102</v>
      </c>
      <c r="F8" s="30">
        <v>101</v>
      </c>
      <c r="G8" s="30"/>
      <c r="H8" s="16"/>
      <c r="I8" s="11"/>
      <c r="J8" s="16"/>
      <c r="K8" s="16"/>
      <c r="L8" s="16"/>
      <c r="M8" s="16"/>
      <c r="N8" s="16"/>
      <c r="O8" s="16"/>
      <c r="P8" s="16"/>
      <c r="Q8" s="16"/>
    </row>
    <row r="9" spans="1:17" s="39" customFormat="1" ht="75" x14ac:dyDescent="0.25">
      <c r="A9" s="50">
        <v>320</v>
      </c>
      <c r="B9" s="45" t="s">
        <v>79</v>
      </c>
      <c r="C9" s="11" t="s">
        <v>27</v>
      </c>
      <c r="D9" s="16" t="s">
        <v>6</v>
      </c>
      <c r="E9" s="30">
        <v>285</v>
      </c>
      <c r="F9" s="30">
        <v>285</v>
      </c>
      <c r="G9" s="30" t="s">
        <v>31</v>
      </c>
      <c r="H9" s="16" t="s">
        <v>31</v>
      </c>
      <c r="I9" s="11" t="s">
        <v>87</v>
      </c>
      <c r="J9" s="16"/>
      <c r="K9" s="16"/>
      <c r="L9" s="16"/>
      <c r="M9" s="16"/>
      <c r="N9" s="16"/>
      <c r="O9" s="16"/>
      <c r="P9" s="16"/>
      <c r="Q9" s="16"/>
    </row>
    <row r="10" spans="1:17" s="39" customFormat="1" x14ac:dyDescent="0.25">
      <c r="B10" s="45"/>
      <c r="C10" s="11"/>
      <c r="D10" s="16"/>
      <c r="E10" s="30"/>
      <c r="F10" s="30"/>
      <c r="G10" s="30"/>
      <c r="H10" s="16"/>
      <c r="N10" s="54"/>
      <c r="O10" s="53"/>
    </row>
    <row r="11" spans="1:17" s="39" customFormat="1" ht="15" customHeight="1" x14ac:dyDescent="0.25">
      <c r="B11" s="45"/>
      <c r="C11" s="11"/>
      <c r="D11" s="71"/>
      <c r="E11" s="46"/>
      <c r="F11" s="46"/>
      <c r="G11" s="30"/>
      <c r="H11" s="16"/>
      <c r="I11" s="40"/>
      <c r="J11" s="53"/>
      <c r="K11" s="54"/>
      <c r="L11" s="45"/>
      <c r="M11" s="53"/>
      <c r="N11" s="54"/>
      <c r="O11" s="53"/>
    </row>
    <row r="12" spans="1:17" s="39" customFormat="1" ht="15" customHeight="1" x14ac:dyDescent="0.25">
      <c r="A12" s="55"/>
      <c r="B12" s="45"/>
      <c r="C12" s="11"/>
      <c r="D12" s="71"/>
      <c r="E12" s="46"/>
      <c r="F12" s="46"/>
      <c r="G12" s="30"/>
      <c r="H12" s="16"/>
      <c r="I12" s="40"/>
      <c r="J12" s="53"/>
      <c r="K12" s="54"/>
      <c r="L12" s="45"/>
      <c r="M12" s="53"/>
      <c r="N12" s="54"/>
      <c r="O12" s="53"/>
    </row>
    <row r="13" spans="1:17" s="39" customFormat="1" x14ac:dyDescent="0.25">
      <c r="A13" s="55"/>
      <c r="B13" s="45"/>
      <c r="C13" s="11"/>
      <c r="D13" s="71"/>
      <c r="E13" s="46"/>
      <c r="F13" s="46"/>
      <c r="G13" s="30"/>
      <c r="H13" s="16"/>
      <c r="I13" s="40"/>
      <c r="J13" s="53"/>
      <c r="K13" s="54"/>
      <c r="L13" s="45"/>
      <c r="M13" s="53"/>
      <c r="N13" s="54"/>
      <c r="O13" s="53"/>
    </row>
    <row r="14" spans="1:17" s="39" customFormat="1" ht="15.75" customHeight="1" x14ac:dyDescent="0.25">
      <c r="A14" s="55"/>
      <c r="B14" s="45"/>
      <c r="C14" s="11"/>
      <c r="D14" s="71"/>
      <c r="E14" s="46"/>
      <c r="F14" s="46"/>
      <c r="G14" s="30"/>
      <c r="H14" s="16"/>
      <c r="I14" s="40"/>
      <c r="J14" s="53"/>
      <c r="K14" s="54"/>
      <c r="L14" s="55"/>
      <c r="M14" s="53"/>
      <c r="N14" s="54"/>
      <c r="O14" s="53"/>
    </row>
    <row r="15" spans="1:17" s="39" customFormat="1" x14ac:dyDescent="0.25">
      <c r="A15" s="55"/>
      <c r="B15" s="45"/>
      <c r="C15" s="11"/>
      <c r="D15" s="71"/>
      <c r="E15" s="46"/>
      <c r="F15" s="46"/>
      <c r="G15" s="30"/>
      <c r="H15" s="16"/>
      <c r="J15" s="53"/>
      <c r="K15" s="54"/>
      <c r="L15" s="55"/>
      <c r="M15" s="53"/>
      <c r="N15" s="54"/>
      <c r="O15" s="53"/>
    </row>
    <row r="16" spans="1:17" s="39" customFormat="1" x14ac:dyDescent="0.25">
      <c r="A16" s="55"/>
      <c r="B16" s="45"/>
      <c r="C16" s="11"/>
      <c r="D16" s="71"/>
      <c r="E16" s="46"/>
      <c r="F16" s="46"/>
      <c r="G16" s="30"/>
      <c r="H16" s="16"/>
      <c r="I16" s="40"/>
      <c r="J16" s="53"/>
      <c r="K16" s="54"/>
      <c r="L16" s="55"/>
      <c r="M16" s="53"/>
      <c r="N16" s="54"/>
      <c r="O16" s="53"/>
    </row>
    <row r="17" spans="1:15" s="39" customFormat="1" x14ac:dyDescent="0.25">
      <c r="A17" s="55"/>
      <c r="B17" s="45"/>
      <c r="C17" s="11"/>
      <c r="D17" s="71"/>
      <c r="E17" s="46"/>
      <c r="F17" s="46"/>
      <c r="G17" s="30"/>
      <c r="H17" s="16"/>
      <c r="I17" s="40"/>
      <c r="J17" s="53"/>
      <c r="K17" s="54"/>
      <c r="L17" s="55"/>
      <c r="M17" s="53"/>
      <c r="N17" s="54"/>
      <c r="O17" s="53"/>
    </row>
    <row r="18" spans="1:15" s="39" customFormat="1" x14ac:dyDescent="0.25">
      <c r="A18" s="55"/>
      <c r="B18" s="45"/>
      <c r="C18" s="11"/>
      <c r="D18" s="71"/>
      <c r="E18" s="46"/>
      <c r="F18" s="46"/>
      <c r="G18" s="30"/>
      <c r="H18" s="16"/>
      <c r="I18" s="40"/>
      <c r="J18" s="53"/>
      <c r="K18" s="54"/>
      <c r="L18" s="55"/>
      <c r="M18" s="53"/>
      <c r="N18" s="56"/>
      <c r="O18" s="53"/>
    </row>
    <row r="19" spans="1:15" s="39" customFormat="1" x14ac:dyDescent="0.25">
      <c r="A19" s="55"/>
      <c r="B19" s="45"/>
      <c r="C19" s="11"/>
      <c r="D19" s="71"/>
      <c r="E19" s="46"/>
      <c r="F19" s="46"/>
      <c r="G19" s="30"/>
      <c r="H19" s="16"/>
      <c r="I19" s="40"/>
      <c r="J19" s="53"/>
      <c r="K19" s="54"/>
      <c r="L19" s="53"/>
      <c r="M19" s="53"/>
      <c r="N19" s="56"/>
      <c r="O19" s="40"/>
    </row>
    <row r="20" spans="1:15" s="39" customFormat="1" x14ac:dyDescent="0.25">
      <c r="A20" s="55"/>
      <c r="B20" s="45"/>
      <c r="C20" s="11"/>
      <c r="D20" s="71"/>
      <c r="E20" s="46"/>
      <c r="F20" s="46"/>
      <c r="G20" s="30"/>
      <c r="H20" s="16"/>
      <c r="I20" s="40"/>
      <c r="J20" s="53"/>
      <c r="K20" s="56"/>
      <c r="L20" s="40"/>
      <c r="M20" s="53"/>
      <c r="N20" s="56"/>
      <c r="O20" s="40"/>
    </row>
    <row r="21" spans="1:15" s="39" customFormat="1" x14ac:dyDescent="0.25">
      <c r="A21" s="55"/>
      <c r="B21" s="45"/>
      <c r="C21" s="11"/>
      <c r="D21" s="71"/>
      <c r="E21" s="46"/>
      <c r="F21" s="46"/>
      <c r="G21" s="30"/>
      <c r="H21" s="16"/>
      <c r="I21" s="40"/>
      <c r="J21" s="53"/>
      <c r="K21" s="56"/>
      <c r="L21" s="40"/>
      <c r="M21" s="53"/>
      <c r="N21" s="56"/>
      <c r="O21" s="40"/>
    </row>
    <row r="22" spans="1:15" s="39" customFormat="1" x14ac:dyDescent="0.25">
      <c r="A22" s="55"/>
      <c r="B22" s="45"/>
      <c r="C22" s="11"/>
      <c r="D22" s="71"/>
      <c r="E22" s="46"/>
      <c r="F22" s="46"/>
      <c r="G22" s="30"/>
      <c r="H22" s="16"/>
      <c r="I22" s="40"/>
      <c r="J22" s="53"/>
      <c r="K22" s="56"/>
      <c r="L22" s="40"/>
      <c r="M22" s="53"/>
      <c r="N22" s="56"/>
      <c r="O22" s="40"/>
    </row>
    <row r="23" spans="1:15" s="39" customFormat="1" x14ac:dyDescent="0.25">
      <c r="A23" s="55"/>
      <c r="B23" s="45"/>
      <c r="C23" s="11"/>
      <c r="D23" s="71"/>
      <c r="E23" s="46"/>
      <c r="F23" s="46"/>
      <c r="G23" s="30"/>
      <c r="H23" s="16"/>
      <c r="I23" s="40"/>
      <c r="J23" s="53"/>
      <c r="K23" s="56"/>
      <c r="L23" s="40"/>
      <c r="N23" s="56"/>
      <c r="O23" s="40"/>
    </row>
    <row r="24" spans="1:15" s="39" customFormat="1" x14ac:dyDescent="0.25">
      <c r="A24" s="45"/>
      <c r="B24" s="45"/>
      <c r="C24" s="11"/>
      <c r="D24" s="71"/>
      <c r="E24" s="46"/>
      <c r="F24" s="46"/>
      <c r="G24" s="30"/>
      <c r="H24" s="16"/>
      <c r="I24" s="40"/>
      <c r="J24" s="53"/>
      <c r="K24" s="56"/>
      <c r="L24" s="40"/>
      <c r="M24" s="53"/>
      <c r="N24" s="56"/>
      <c r="O24" s="40"/>
    </row>
    <row r="25" spans="1:15" s="39" customFormat="1" x14ac:dyDescent="0.25">
      <c r="B25" s="45"/>
      <c r="C25" s="11"/>
      <c r="D25" s="71"/>
      <c r="E25" s="46"/>
      <c r="F25" s="46"/>
      <c r="G25" s="30"/>
      <c r="H25" s="16"/>
      <c r="I25" s="40"/>
      <c r="J25" s="53"/>
      <c r="K25" s="56"/>
      <c r="L25" s="40"/>
      <c r="M25" s="53"/>
      <c r="N25" s="57"/>
    </row>
    <row r="26" spans="1:15" x14ac:dyDescent="0.25">
      <c r="B26" s="45"/>
      <c r="C26" s="11"/>
      <c r="D26" s="71"/>
      <c r="E26" s="72"/>
      <c r="F26" s="72"/>
      <c r="G26" s="30"/>
      <c r="I26" s="40"/>
      <c r="J26" s="53"/>
      <c r="K26" s="56"/>
      <c r="L26" s="40"/>
      <c r="M26" s="53"/>
      <c r="N26" s="32"/>
    </row>
    <row r="27" spans="1:15" x14ac:dyDescent="0.25">
      <c r="B27" s="45"/>
      <c r="C27" s="11"/>
      <c r="D27" s="71"/>
      <c r="E27" s="46"/>
      <c r="F27" s="46"/>
      <c r="G27" s="30"/>
      <c r="I27" s="40"/>
      <c r="J27" s="53"/>
      <c r="K27" s="56"/>
      <c r="L27" s="40"/>
      <c r="M27" s="53"/>
      <c r="N27" s="32"/>
    </row>
    <row r="28" spans="1:15" x14ac:dyDescent="0.25">
      <c r="B28" s="45"/>
      <c r="C28" s="11"/>
      <c r="D28" s="71"/>
      <c r="E28" s="46"/>
      <c r="F28" s="46"/>
      <c r="G28" s="30"/>
      <c r="I28" s="40"/>
      <c r="J28" s="53"/>
      <c r="K28" s="57"/>
      <c r="L28" s="39"/>
      <c r="M28" s="53"/>
      <c r="N28" s="32"/>
    </row>
    <row r="29" spans="1:15" x14ac:dyDescent="0.25">
      <c r="A29" s="73"/>
      <c r="B29" s="45"/>
      <c r="C29" s="11"/>
      <c r="D29" s="71"/>
      <c r="E29" s="46"/>
      <c r="F29" s="46"/>
      <c r="G29" s="30"/>
      <c r="I29" s="40"/>
      <c r="J29" s="10"/>
      <c r="K29" s="32"/>
      <c r="M29" s="10"/>
      <c r="N29" s="32"/>
    </row>
    <row r="30" spans="1:15" x14ac:dyDescent="0.25">
      <c r="A30" s="55"/>
      <c r="B30" s="45"/>
      <c r="C30" s="11"/>
      <c r="D30" s="71"/>
      <c r="E30" s="46"/>
      <c r="F30" s="46"/>
      <c r="G30" s="30"/>
      <c r="I30" s="40"/>
      <c r="J30" s="10"/>
      <c r="K30" s="32"/>
      <c r="M30" s="10"/>
    </row>
    <row r="31" spans="1:15" x14ac:dyDescent="0.25">
      <c r="A31" s="55"/>
      <c r="B31" s="45"/>
      <c r="C31" s="11"/>
      <c r="D31" s="71"/>
      <c r="E31" s="46"/>
      <c r="F31" s="46"/>
      <c r="G31" s="30"/>
      <c r="I31" s="40"/>
      <c r="J31" s="10"/>
      <c r="K31" s="32"/>
      <c r="M31" s="10"/>
    </row>
    <row r="32" spans="1:15" x14ac:dyDescent="0.25">
      <c r="A32" s="55"/>
      <c r="B32" s="45"/>
      <c r="C32" s="11"/>
      <c r="D32" s="71"/>
      <c r="E32" s="46"/>
      <c r="F32" s="46"/>
      <c r="G32" s="30"/>
      <c r="I32" s="40"/>
      <c r="K32" s="32"/>
    </row>
    <row r="33" spans="1:13" x14ac:dyDescent="0.25">
      <c r="A33" s="55"/>
      <c r="B33" s="45"/>
      <c r="C33" s="11"/>
      <c r="D33" s="71"/>
      <c r="E33" s="46"/>
      <c r="F33" s="46"/>
      <c r="G33" s="30"/>
      <c r="I33" s="40"/>
    </row>
    <row r="34" spans="1:13" x14ac:dyDescent="0.25">
      <c r="A34" s="55"/>
      <c r="B34" s="45"/>
      <c r="C34" s="11"/>
      <c r="D34" s="71"/>
      <c r="E34" s="46"/>
      <c r="F34" s="46"/>
      <c r="G34" s="30"/>
      <c r="I34" s="40"/>
    </row>
    <row r="35" spans="1:13" x14ac:dyDescent="0.25">
      <c r="A35" s="55"/>
      <c r="B35" s="45"/>
      <c r="C35" s="11"/>
      <c r="D35" s="71"/>
      <c r="E35" s="46"/>
      <c r="F35" s="46"/>
      <c r="G35" s="30"/>
      <c r="I35" s="40"/>
    </row>
    <row r="36" spans="1:13" ht="15.75" thickBot="1" x14ac:dyDescent="0.3">
      <c r="A36" s="50"/>
      <c r="C36" s="11"/>
      <c r="E36" s="30"/>
      <c r="F36" s="30"/>
      <c r="G36" s="30"/>
    </row>
    <row r="37" spans="1:13" ht="45" x14ac:dyDescent="0.25">
      <c r="A37" s="50"/>
      <c r="C37" s="11"/>
      <c r="E37" s="30"/>
      <c r="F37" s="30"/>
      <c r="G37" s="64" t="s">
        <v>45</v>
      </c>
      <c r="H37" s="65" t="s">
        <v>46</v>
      </c>
      <c r="J37" s="66" t="s">
        <v>40</v>
      </c>
      <c r="K37" s="10"/>
      <c r="L37" s="10"/>
      <c r="M37" s="66" t="s">
        <v>41</v>
      </c>
    </row>
    <row r="38" spans="1:13" ht="15.75" thickBot="1" x14ac:dyDescent="0.3">
      <c r="A38" s="50"/>
      <c r="C38" s="11"/>
      <c r="E38" s="30"/>
      <c r="F38" s="30"/>
      <c r="G38" s="14">
        <f>COUNTIF(G6:G36,"New Tag Required")</f>
        <v>0</v>
      </c>
      <c r="H38" s="13">
        <f>COUNTIF(H6:H36,"New Sign Required")</f>
        <v>0</v>
      </c>
      <c r="J38" s="12">
        <f>COUNTIF(J6:J37,"Installed")</f>
        <v>0</v>
      </c>
      <c r="K38" s="10"/>
      <c r="L38" s="10"/>
      <c r="M38" s="12">
        <f>COUNTIF(M6:M37,"Installed")</f>
        <v>0</v>
      </c>
    </row>
    <row r="39" spans="1:13" x14ac:dyDescent="0.25">
      <c r="A39" s="51"/>
      <c r="C39" s="11"/>
      <c r="E39" s="30"/>
      <c r="F39" s="33"/>
      <c r="G39" s="30"/>
    </row>
    <row r="40" spans="1:13" x14ac:dyDescent="0.25">
      <c r="A40" s="51"/>
      <c r="C40" s="11"/>
      <c r="E40" s="30"/>
      <c r="F40" s="33"/>
      <c r="G40" s="30"/>
    </row>
    <row r="41" spans="1:13" x14ac:dyDescent="0.25">
      <c r="A41" s="51"/>
      <c r="C41" s="11"/>
      <c r="E41" s="30"/>
      <c r="F41" s="34"/>
      <c r="G41" s="30"/>
    </row>
    <row r="42" spans="1:13" x14ac:dyDescent="0.25">
      <c r="A42" s="50"/>
      <c r="C42" s="11"/>
      <c r="E42" s="30"/>
      <c r="F42" s="33"/>
      <c r="G42" s="30"/>
    </row>
    <row r="43" spans="1:13" x14ac:dyDescent="0.25">
      <c r="A43" s="50"/>
      <c r="C43" s="11"/>
      <c r="E43" s="30"/>
      <c r="F43" s="33"/>
      <c r="G43" s="30"/>
    </row>
    <row r="44" spans="1:13" x14ac:dyDescent="0.25">
      <c r="A44" s="52"/>
      <c r="C44" s="11"/>
      <c r="E44" s="30"/>
      <c r="F44" s="30"/>
      <c r="G44" s="30"/>
    </row>
    <row r="45" spans="1:13" x14ac:dyDescent="0.25">
      <c r="A45" s="52"/>
      <c r="C45" s="11"/>
      <c r="E45" s="30"/>
      <c r="F45" s="30"/>
      <c r="G45" s="30"/>
    </row>
    <row r="46" spans="1:13" x14ac:dyDescent="0.25">
      <c r="A46" s="52"/>
      <c r="C46" s="11"/>
      <c r="E46" s="30"/>
      <c r="F46" s="30"/>
      <c r="G46" s="30"/>
    </row>
    <row r="47" spans="1:13" x14ac:dyDescent="0.25">
      <c r="A47" s="52"/>
      <c r="C47" s="11"/>
      <c r="E47" s="30"/>
      <c r="F47" s="30"/>
      <c r="G47" s="30"/>
    </row>
    <row r="48" spans="1:13" x14ac:dyDescent="0.25">
      <c r="A48" s="52"/>
      <c r="C48" s="11"/>
      <c r="E48" s="30"/>
      <c r="F48" s="31"/>
      <c r="G48" s="30"/>
    </row>
    <row r="49" spans="1:7" x14ac:dyDescent="0.25">
      <c r="A49" s="52"/>
      <c r="C49" s="11"/>
      <c r="E49" s="30"/>
      <c r="F49" s="30"/>
      <c r="G49" s="30"/>
    </row>
    <row r="50" spans="1:7" x14ac:dyDescent="0.25">
      <c r="A50" s="52"/>
      <c r="C50" s="11"/>
      <c r="E50" s="30"/>
      <c r="F50" s="30"/>
      <c r="G50" s="30"/>
    </row>
    <row r="51" spans="1:7" x14ac:dyDescent="0.25">
      <c r="A51" s="50"/>
      <c r="C51" s="11"/>
      <c r="E51" s="30"/>
      <c r="F51" s="30"/>
      <c r="G51" s="30"/>
    </row>
    <row r="52" spans="1:7" x14ac:dyDescent="0.25">
      <c r="A52" s="50"/>
      <c r="C52" s="11"/>
    </row>
    <row r="53" spans="1:7" x14ac:dyDescent="0.25">
      <c r="C53" s="11"/>
    </row>
    <row r="54" spans="1:7" x14ac:dyDescent="0.25"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197" spans="3:3" x14ac:dyDescent="0.25">
      <c r="C197" s="16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9:G50 G20:G22 G24:G35">
    <cfRule type="containsText" dxfId="193" priority="327" operator="containsText" text="New Tag Required">
      <formula>NOT(ISERROR(SEARCH("New Tag Required",G20)))</formula>
    </cfRule>
  </conditionalFormatting>
  <conditionalFormatting sqref="D20:D22 D24:D96">
    <cfRule type="containsText" dxfId="192" priority="326" operator="containsText" text="Yes">
      <formula>NOT(ISERROR(SEARCH("Yes",D20)))</formula>
    </cfRule>
  </conditionalFormatting>
  <conditionalFormatting sqref="H39:H96 H197:H418 H20:H22 H24:H35">
    <cfRule type="containsText" dxfId="191" priority="314" operator="containsText" text="New Sign Required">
      <formula>NOT(ISERROR(SEARCH("New Sign Required",H20)))</formula>
    </cfRule>
  </conditionalFormatting>
  <conditionalFormatting sqref="G39:G96 G20:H22 G24:H35">
    <cfRule type="containsText" dxfId="190" priority="313" operator="containsText" text="Action Required">
      <formula>NOT(ISERROR(SEARCH("Action Required",G20)))</formula>
    </cfRule>
  </conditionalFormatting>
  <conditionalFormatting sqref="H39:H96">
    <cfRule type="containsText" dxfId="189" priority="312" operator="containsText" text="Action Required">
      <formula>NOT(ISERROR(SEARCH("Action Required",H39)))</formula>
    </cfRule>
  </conditionalFormatting>
  <conditionalFormatting sqref="G6:G36">
    <cfRule type="containsText" dxfId="188" priority="254" operator="containsText" text="New Tag Required">
      <formula>NOT(ISERROR(SEARCH("New Tag Required",G6)))</formula>
    </cfRule>
  </conditionalFormatting>
  <conditionalFormatting sqref="H6:H36">
    <cfRule type="containsText" dxfId="187" priority="252" operator="containsText" text="New Sign Required">
      <formula>NOT(ISERROR(SEARCH("New Sign Required",H6)))</formula>
    </cfRule>
  </conditionalFormatting>
  <conditionalFormatting sqref="G6:G36">
    <cfRule type="containsText" dxfId="186" priority="251" operator="containsText" text="Action Required">
      <formula>NOT(ISERROR(SEARCH("Action Required",G6)))</formula>
    </cfRule>
  </conditionalFormatting>
  <conditionalFormatting sqref="H6:H36">
    <cfRule type="containsText" dxfId="185" priority="250" operator="containsText" text="Action Required">
      <formula>NOT(ISERROR(SEARCH("Action Required",H6)))</formula>
    </cfRule>
  </conditionalFormatting>
  <conditionalFormatting sqref="D97:D196">
    <cfRule type="containsText" dxfId="184" priority="246" operator="containsText" text="Yes">
      <formula>NOT(ISERROR(SEARCH("Yes",D97)))</formula>
    </cfRule>
  </conditionalFormatting>
  <conditionalFormatting sqref="H97:H196">
    <cfRule type="containsText" dxfId="183" priority="245" operator="containsText" text="New Sign Required">
      <formula>NOT(ISERROR(SEARCH("New Sign Required",H97)))</formula>
    </cfRule>
  </conditionalFormatting>
  <conditionalFormatting sqref="G97:G196">
    <cfRule type="containsText" dxfId="182" priority="244" operator="containsText" text="Action Required">
      <formula>NOT(ISERROR(SEARCH("Action Required",G97)))</formula>
    </cfRule>
  </conditionalFormatting>
  <conditionalFormatting sqref="H97:H196">
    <cfRule type="containsText" dxfId="181" priority="243" operator="containsText" text="Action Required">
      <formula>NOT(ISERROR(SEARCH("Action Required",H97)))</formula>
    </cfRule>
  </conditionalFormatting>
  <conditionalFormatting sqref="G11:G15">
    <cfRule type="containsText" dxfId="180" priority="169" operator="containsText" text="Action Required">
      <formula>NOT(ISERROR(SEARCH("Action Required",G11)))</formula>
    </cfRule>
  </conditionalFormatting>
  <conditionalFormatting sqref="G11:G15">
    <cfRule type="containsText" dxfId="179" priority="165" operator="containsText" text="Action Required">
      <formula>NOT(ISERROR(SEARCH("Action Required",G11)))</formula>
    </cfRule>
  </conditionalFormatting>
  <conditionalFormatting sqref="J2:N2">
    <cfRule type="cellIs" dxfId="178" priority="220" operator="notEqual">
      <formula>0</formula>
    </cfRule>
  </conditionalFormatting>
  <conditionalFormatting sqref="J11:J22 J24:J31">
    <cfRule type="cellIs" dxfId="177" priority="219" operator="equal">
      <formula>0</formula>
    </cfRule>
  </conditionalFormatting>
  <conditionalFormatting sqref="M11:M22 M24:M31">
    <cfRule type="cellIs" dxfId="176" priority="218" operator="equal">
      <formula>0</formula>
    </cfRule>
  </conditionalFormatting>
  <conditionalFormatting sqref="M11:M22 M24:M31 J11:J22 J24:J31">
    <cfRule type="cellIs" dxfId="175" priority="215" operator="equal">
      <formula>"In Progress"</formula>
    </cfRule>
    <cfRule type="cellIs" dxfId="174" priority="216" operator="equal">
      <formula>"Log Issues"</formula>
    </cfRule>
    <cfRule type="cellIs" dxfId="173" priority="217" operator="equal">
      <formula>"N/A"</formula>
    </cfRule>
  </conditionalFormatting>
  <conditionalFormatting sqref="K19:L20 K11:K19">
    <cfRule type="expression" dxfId="172" priority="214">
      <formula>$J11="Log Issues"</formula>
    </cfRule>
  </conditionalFormatting>
  <conditionalFormatting sqref="H1:H1048576">
    <cfRule type="containsText" dxfId="171" priority="207" operator="containsText" text="Remove Old Sign">
      <formula>NOT(ISERROR(SEARCH("Remove Old Sign",H1)))</formula>
    </cfRule>
    <cfRule type="containsText" dxfId="170" priority="208" operator="containsText" text="Move Sign to New Location">
      <formula>NOT(ISERROR(SEARCH("Move Sign to New Location",H1)))</formula>
    </cfRule>
  </conditionalFormatting>
  <conditionalFormatting sqref="G1:G1048576">
    <cfRule type="containsText" dxfId="169" priority="206" operator="containsText" text="Remove Old Tag">
      <formula>NOT(ISERROR(SEARCH("Remove Old Tag",G1)))</formula>
    </cfRule>
  </conditionalFormatting>
  <conditionalFormatting sqref="H17">
    <cfRule type="containsText" dxfId="168" priority="139" operator="containsText" text="New Tag Required">
      <formula>NOT(ISERROR(SEARCH("New Tag Required",H17)))</formula>
    </cfRule>
  </conditionalFormatting>
  <conditionalFormatting sqref="H17">
    <cfRule type="containsText" dxfId="167" priority="136" operator="containsText" text="Action Required">
      <formula>NOT(ISERROR(SEARCH("Action Required",H17)))</formula>
    </cfRule>
  </conditionalFormatting>
  <conditionalFormatting sqref="J14">
    <cfRule type="cellIs" dxfId="166" priority="191" operator="equal">
      <formula>0</formula>
    </cfRule>
  </conditionalFormatting>
  <conditionalFormatting sqref="M14">
    <cfRule type="cellIs" dxfId="165" priority="190" operator="equal">
      <formula>0</formula>
    </cfRule>
  </conditionalFormatting>
  <conditionalFormatting sqref="J14 M14">
    <cfRule type="cellIs" dxfId="164" priority="187" operator="equal">
      <formula>"In Progress"</formula>
    </cfRule>
    <cfRule type="cellIs" dxfId="163" priority="188" operator="equal">
      <formula>"Log Issues"</formula>
    </cfRule>
    <cfRule type="cellIs" dxfId="162" priority="189" operator="equal">
      <formula>"N/A"</formula>
    </cfRule>
  </conditionalFormatting>
  <conditionalFormatting sqref="G15:G18">
    <cfRule type="containsText" dxfId="161" priority="179" operator="containsText" text="New Tag Required">
      <formula>NOT(ISERROR(SEARCH("New Tag Required",G15)))</formula>
    </cfRule>
  </conditionalFormatting>
  <conditionalFormatting sqref="D15:D18">
    <cfRule type="containsText" dxfId="160" priority="178" operator="containsText" text="Yes">
      <formula>NOT(ISERROR(SEARCH("Yes",D15)))</formula>
    </cfRule>
  </conditionalFormatting>
  <conditionalFormatting sqref="H15:H18">
    <cfRule type="containsText" dxfId="159" priority="177" operator="containsText" text="New Sign Required">
      <formula>NOT(ISERROR(SEARCH("New Sign Required",H15)))</formula>
    </cfRule>
  </conditionalFormatting>
  <conditionalFormatting sqref="G15:H18">
    <cfRule type="containsText" dxfId="158" priority="176" operator="containsText" text="Action Required">
      <formula>NOT(ISERROR(SEARCH("Action Required",G15)))</formula>
    </cfRule>
  </conditionalFormatting>
  <conditionalFormatting sqref="H15:H18">
    <cfRule type="containsText" dxfId="157" priority="174" operator="containsText" text="Remove Old Sign">
      <formula>NOT(ISERROR(SEARCH("Remove Old Sign",H15)))</formula>
    </cfRule>
    <cfRule type="containsText" dxfId="156" priority="175" operator="containsText" text="Move Sign to New Location">
      <formula>NOT(ISERROR(SEARCH("Move Sign to New Location",H15)))</formula>
    </cfRule>
  </conditionalFormatting>
  <conditionalFormatting sqref="G15:G18">
    <cfRule type="containsText" dxfId="155" priority="173" operator="containsText" text="Remove Old Tag">
      <formula>NOT(ISERROR(SEARCH("Remove Old Tag",G15)))</formula>
    </cfRule>
  </conditionalFormatting>
  <conditionalFormatting sqref="D11:D15">
    <cfRule type="containsText" dxfId="154" priority="172" operator="containsText" text="Yes">
      <formula>NOT(ISERROR(SEARCH("Yes",D11)))</formula>
    </cfRule>
  </conditionalFormatting>
  <conditionalFormatting sqref="G11:G15">
    <cfRule type="containsText" dxfId="153" priority="171" operator="containsText" text="New Tag Required">
      <formula>NOT(ISERROR(SEARCH("New Tag Required",G11)))</formula>
    </cfRule>
  </conditionalFormatting>
  <conditionalFormatting sqref="H12">
    <cfRule type="containsText" dxfId="152" priority="170" operator="containsText" text="New Sign Required">
      <formula>NOT(ISERROR(SEARCH("New Sign Required",H12)))</formula>
    </cfRule>
  </conditionalFormatting>
  <conditionalFormatting sqref="H12">
    <cfRule type="containsText" dxfId="151" priority="168" operator="containsText" text="Action Required">
      <formula>NOT(ISERROR(SEARCH("Action Required",H12)))</formula>
    </cfRule>
  </conditionalFormatting>
  <conditionalFormatting sqref="G11:G15">
    <cfRule type="containsText" dxfId="150" priority="167" operator="containsText" text="New Tag Required">
      <formula>NOT(ISERROR(SEARCH("New Tag Required",G11)))</formula>
    </cfRule>
  </conditionalFormatting>
  <conditionalFormatting sqref="D11:D15">
    <cfRule type="containsText" dxfId="149" priority="166" operator="containsText" text="Yes">
      <formula>NOT(ISERROR(SEARCH("Yes",D11)))</formula>
    </cfRule>
  </conditionalFormatting>
  <conditionalFormatting sqref="H12">
    <cfRule type="containsText" dxfId="148" priority="163" operator="containsText" text="Remove Old Sign">
      <formula>NOT(ISERROR(SEARCH("Remove Old Sign",H12)))</formula>
    </cfRule>
    <cfRule type="containsText" dxfId="147" priority="164" operator="containsText" text="Move Sign to New Location">
      <formula>NOT(ISERROR(SEARCH("Move Sign to New Location",H12)))</formula>
    </cfRule>
  </conditionalFormatting>
  <conditionalFormatting sqref="G11:G15">
    <cfRule type="containsText" dxfId="146" priority="162" operator="containsText" text="Remove Old Tag">
      <formula>NOT(ISERROR(SEARCH("Remove Old Tag",G11)))</formula>
    </cfRule>
  </conditionalFormatting>
  <conditionalFormatting sqref="G18:G20">
    <cfRule type="containsText" dxfId="145" priority="161" operator="containsText" text="New Tag Required">
      <formula>NOT(ISERROR(SEARCH("New Tag Required",G18)))</formula>
    </cfRule>
  </conditionalFormatting>
  <conditionalFormatting sqref="D18:D20">
    <cfRule type="containsText" dxfId="144" priority="160" operator="containsText" text="Yes">
      <formula>NOT(ISERROR(SEARCH("Yes",D18)))</formula>
    </cfRule>
  </conditionalFormatting>
  <conditionalFormatting sqref="H18:H20">
    <cfRule type="containsText" dxfId="143" priority="159" operator="containsText" text="New Sign Required">
      <formula>NOT(ISERROR(SEARCH("New Sign Required",H18)))</formula>
    </cfRule>
  </conditionalFormatting>
  <conditionalFormatting sqref="G18:H20">
    <cfRule type="containsText" dxfId="142" priority="158" operator="containsText" text="Action Required">
      <formula>NOT(ISERROR(SEARCH("Action Required",G18)))</formula>
    </cfRule>
  </conditionalFormatting>
  <conditionalFormatting sqref="H18:H20">
    <cfRule type="containsText" dxfId="141" priority="156" operator="containsText" text="Remove Old Sign">
      <formula>NOT(ISERROR(SEARCH("Remove Old Sign",H18)))</formula>
    </cfRule>
    <cfRule type="containsText" dxfId="140" priority="157" operator="containsText" text="Move Sign to New Location">
      <formula>NOT(ISERROR(SEARCH("Move Sign to New Location",H18)))</formula>
    </cfRule>
  </conditionalFormatting>
  <conditionalFormatting sqref="G18:G20">
    <cfRule type="containsText" dxfId="139" priority="155" operator="containsText" text="Remove Old Tag">
      <formula>NOT(ISERROR(SEARCH("Remove Old Tag",G18)))</formula>
    </cfRule>
  </conditionalFormatting>
  <conditionalFormatting sqref="G17">
    <cfRule type="containsText" dxfId="138" priority="154" operator="containsText" text="New Tag Required">
      <formula>NOT(ISERROR(SEARCH("New Tag Required",G17)))</formula>
    </cfRule>
  </conditionalFormatting>
  <conditionalFormatting sqref="G17">
    <cfRule type="containsText" dxfId="137" priority="153" operator="containsText" text="Action Required">
      <formula>NOT(ISERROR(SEARCH("Action Required",G17)))</formula>
    </cfRule>
  </conditionalFormatting>
  <conditionalFormatting sqref="G17">
    <cfRule type="containsText" dxfId="136" priority="152" operator="containsText" text="New Tag Required">
      <formula>NOT(ISERROR(SEARCH("New Tag Required",G17)))</formula>
    </cfRule>
  </conditionalFormatting>
  <conditionalFormatting sqref="G17">
    <cfRule type="containsText" dxfId="135" priority="151" operator="containsText" text="Action Required">
      <formula>NOT(ISERROR(SEARCH("Action Required",G17)))</formula>
    </cfRule>
  </conditionalFormatting>
  <conditionalFormatting sqref="G17">
    <cfRule type="containsText" dxfId="134" priority="150" operator="containsText" text="Remove Old Tag">
      <formula>NOT(ISERROR(SEARCH("Remove Old Tag",G17)))</formula>
    </cfRule>
  </conditionalFormatting>
  <conditionalFormatting sqref="H14">
    <cfRule type="containsText" dxfId="133" priority="149" operator="containsText" text="New Tag Required">
      <formula>NOT(ISERROR(SEARCH("New Tag Required",H14)))</formula>
    </cfRule>
  </conditionalFormatting>
  <conditionalFormatting sqref="H14">
    <cfRule type="containsText" dxfId="132" priority="148" operator="containsText" text="Action Required">
      <formula>NOT(ISERROR(SEARCH("Action Required",H14)))</formula>
    </cfRule>
  </conditionalFormatting>
  <conditionalFormatting sqref="H14">
    <cfRule type="containsText" dxfId="131" priority="147" operator="containsText" text="New Tag Required">
      <formula>NOT(ISERROR(SEARCH("New Tag Required",H14)))</formula>
    </cfRule>
  </conditionalFormatting>
  <conditionalFormatting sqref="H14">
    <cfRule type="containsText" dxfId="130" priority="146" operator="containsText" text="Action Required">
      <formula>NOT(ISERROR(SEARCH("Action Required",H14)))</formula>
    </cfRule>
  </conditionalFormatting>
  <conditionalFormatting sqref="H14">
    <cfRule type="containsText" dxfId="129" priority="145" operator="containsText" text="Remove Old Tag">
      <formula>NOT(ISERROR(SEARCH("Remove Old Tag",H14)))</formula>
    </cfRule>
  </conditionalFormatting>
  <conditionalFormatting sqref="H15">
    <cfRule type="containsText" dxfId="128" priority="144" operator="containsText" text="New Tag Required">
      <formula>NOT(ISERROR(SEARCH("New Tag Required",H15)))</formula>
    </cfRule>
  </conditionalFormatting>
  <conditionalFormatting sqref="H15">
    <cfRule type="containsText" dxfId="127" priority="143" operator="containsText" text="Action Required">
      <formula>NOT(ISERROR(SEARCH("Action Required",H15)))</formula>
    </cfRule>
  </conditionalFormatting>
  <conditionalFormatting sqref="H15">
    <cfRule type="containsText" dxfId="126" priority="142" operator="containsText" text="New Tag Required">
      <formula>NOT(ISERROR(SEARCH("New Tag Required",H15)))</formula>
    </cfRule>
  </conditionalFormatting>
  <conditionalFormatting sqref="H15">
    <cfRule type="containsText" dxfId="125" priority="141" operator="containsText" text="Action Required">
      <formula>NOT(ISERROR(SEARCH("Action Required",H15)))</formula>
    </cfRule>
  </conditionalFormatting>
  <conditionalFormatting sqref="H15">
    <cfRule type="containsText" dxfId="124" priority="140" operator="containsText" text="Remove Old Tag">
      <formula>NOT(ISERROR(SEARCH("Remove Old Tag",H15)))</formula>
    </cfRule>
  </conditionalFormatting>
  <conditionalFormatting sqref="H17">
    <cfRule type="containsText" dxfId="123" priority="138" operator="containsText" text="Action Required">
      <formula>NOT(ISERROR(SEARCH("Action Required",H17)))</formula>
    </cfRule>
  </conditionalFormatting>
  <conditionalFormatting sqref="H17">
    <cfRule type="containsText" dxfId="122" priority="137" operator="containsText" text="New Tag Required">
      <formula>NOT(ISERROR(SEARCH("New Tag Required",H17)))</formula>
    </cfRule>
  </conditionalFormatting>
  <conditionalFormatting sqref="H17">
    <cfRule type="containsText" dxfId="121" priority="135" operator="containsText" text="Remove Old Tag">
      <formula>NOT(ISERROR(SEARCH("Remove Old Tag",H17)))</formula>
    </cfRule>
  </conditionalFormatting>
  <conditionalFormatting sqref="D13">
    <cfRule type="containsText" dxfId="120" priority="134" operator="containsText" text="Yes">
      <formula>NOT(ISERROR(SEARCH("Yes",D13)))</formula>
    </cfRule>
  </conditionalFormatting>
  <conditionalFormatting sqref="G13">
    <cfRule type="containsText" dxfId="119" priority="133" operator="containsText" text="New Tag Required">
      <formula>NOT(ISERROR(SEARCH("New Tag Required",G13)))</formula>
    </cfRule>
  </conditionalFormatting>
  <conditionalFormatting sqref="G13">
    <cfRule type="containsText" dxfId="118" priority="132" operator="containsText" text="Action Required">
      <formula>NOT(ISERROR(SEARCH("Action Required",G13)))</formula>
    </cfRule>
  </conditionalFormatting>
  <conditionalFormatting sqref="G13">
    <cfRule type="containsText" dxfId="117" priority="131" operator="containsText" text="New Tag Required">
      <formula>NOT(ISERROR(SEARCH("New Tag Required",G13)))</formula>
    </cfRule>
  </conditionalFormatting>
  <conditionalFormatting sqref="G13">
    <cfRule type="containsText" dxfId="116" priority="130" operator="containsText" text="Action Required">
      <formula>NOT(ISERROR(SEARCH("Action Required",G13)))</formula>
    </cfRule>
  </conditionalFormatting>
  <conditionalFormatting sqref="G13">
    <cfRule type="containsText" dxfId="115" priority="129" operator="containsText" text="Remove Old Tag">
      <formula>NOT(ISERROR(SEARCH("Remove Old Tag",G13)))</formula>
    </cfRule>
  </conditionalFormatting>
  <conditionalFormatting sqref="H13">
    <cfRule type="containsText" dxfId="114" priority="128" operator="containsText" text="New Tag Required">
      <formula>NOT(ISERROR(SEARCH("New Tag Required",H13)))</formula>
    </cfRule>
  </conditionalFormatting>
  <conditionalFormatting sqref="H13">
    <cfRule type="containsText" dxfId="113" priority="127" operator="containsText" text="Action Required">
      <formula>NOT(ISERROR(SEARCH("Action Required",H13)))</formula>
    </cfRule>
  </conditionalFormatting>
  <conditionalFormatting sqref="H13">
    <cfRule type="containsText" dxfId="112" priority="126" operator="containsText" text="New Tag Required">
      <formula>NOT(ISERROR(SEARCH("New Tag Required",H13)))</formula>
    </cfRule>
  </conditionalFormatting>
  <conditionalFormatting sqref="H13">
    <cfRule type="containsText" dxfId="111" priority="125" operator="containsText" text="Action Required">
      <formula>NOT(ISERROR(SEARCH("Action Required",H13)))</formula>
    </cfRule>
  </conditionalFormatting>
  <conditionalFormatting sqref="H13">
    <cfRule type="containsText" dxfId="110" priority="124" operator="containsText" text="Remove Old Tag">
      <formula>NOT(ISERROR(SEARCH("Remove Old Tag",H13)))</formula>
    </cfRule>
  </conditionalFormatting>
  <conditionalFormatting sqref="D6">
    <cfRule type="containsText" dxfId="109" priority="123" operator="containsText" text="Yes">
      <formula>NOT(ISERROR(SEARCH("Yes",D6)))</formula>
    </cfRule>
  </conditionalFormatting>
  <conditionalFormatting sqref="D7">
    <cfRule type="containsText" dxfId="108" priority="115" operator="containsText" text="Yes">
      <formula>NOT(ISERROR(SEARCH("Yes",D7)))</formula>
    </cfRule>
  </conditionalFormatting>
  <conditionalFormatting sqref="D8">
    <cfRule type="containsText" dxfId="107" priority="107" operator="containsText" text="Yes">
      <formula>NOT(ISERROR(SEARCH("Yes",D8)))</formula>
    </cfRule>
  </conditionalFormatting>
  <conditionalFormatting sqref="G8">
    <cfRule type="containsText" dxfId="106" priority="106" operator="containsText" text="New Tag Required">
      <formula>NOT(ISERROR(SEARCH("New Tag Required",G8)))</formula>
    </cfRule>
  </conditionalFormatting>
  <conditionalFormatting sqref="H8">
    <cfRule type="containsText" dxfId="105" priority="105" operator="containsText" text="New Sign Required">
      <formula>NOT(ISERROR(SEARCH("New Sign Required",H8)))</formula>
    </cfRule>
  </conditionalFormatting>
  <conditionalFormatting sqref="G8">
    <cfRule type="containsText" dxfId="104" priority="104" operator="containsText" text="Action Required">
      <formula>NOT(ISERROR(SEARCH("Action Required",G8)))</formula>
    </cfRule>
  </conditionalFormatting>
  <conditionalFormatting sqref="H8">
    <cfRule type="containsText" dxfId="103" priority="103" operator="containsText" text="Action Required">
      <formula>NOT(ISERROR(SEARCH("Action Required",H8)))</formula>
    </cfRule>
  </conditionalFormatting>
  <conditionalFormatting sqref="H8">
    <cfRule type="containsText" dxfId="102" priority="101" operator="containsText" text="Remove Old Sign">
      <formula>NOT(ISERROR(SEARCH("Remove Old Sign",H8)))</formula>
    </cfRule>
    <cfRule type="containsText" dxfId="101" priority="102" operator="containsText" text="Move Sign to New Location">
      <formula>NOT(ISERROR(SEARCH("Move Sign to New Location",H8)))</formula>
    </cfRule>
  </conditionalFormatting>
  <conditionalFormatting sqref="G8">
    <cfRule type="containsText" dxfId="100" priority="100" operator="containsText" text="Remove Old Tag">
      <formula>NOT(ISERROR(SEARCH("Remove Old Tag",G8)))</formula>
    </cfRule>
  </conditionalFormatting>
  <conditionalFormatting sqref="D9">
    <cfRule type="containsText" dxfId="99" priority="99" operator="containsText" text="Yes">
      <formula>NOT(ISERROR(SEARCH("Yes",D9)))</formula>
    </cfRule>
  </conditionalFormatting>
  <conditionalFormatting sqref="N10:N18">
    <cfRule type="expression" dxfId="98" priority="331">
      <formula>$M12="Log Issues"</formula>
    </cfRule>
  </conditionalFormatting>
  <conditionalFormatting sqref="D10">
    <cfRule type="containsText" dxfId="97" priority="91" operator="containsText" text="Yes">
      <formula>NOT(ISERROR(SEARCH("Yes",D10)))</formula>
    </cfRule>
  </conditionalFormatting>
  <conditionalFormatting sqref="H16">
    <cfRule type="containsText" dxfId="96" priority="59" operator="containsText" text="New Tag Required">
      <formula>NOT(ISERROR(SEARCH("New Tag Required",H16)))</formula>
    </cfRule>
  </conditionalFormatting>
  <conditionalFormatting sqref="H16">
    <cfRule type="containsText" dxfId="95" priority="56" operator="containsText" text="Action Required">
      <formula>NOT(ISERROR(SEARCH("Action Required",H16)))</formula>
    </cfRule>
  </conditionalFormatting>
  <conditionalFormatting sqref="J13">
    <cfRule type="cellIs" dxfId="94" priority="83" operator="equal">
      <formula>0</formula>
    </cfRule>
  </conditionalFormatting>
  <conditionalFormatting sqref="M13">
    <cfRule type="cellIs" dxfId="93" priority="82" operator="equal">
      <formula>0</formula>
    </cfRule>
  </conditionalFormatting>
  <conditionalFormatting sqref="J13 M13">
    <cfRule type="cellIs" dxfId="92" priority="79" operator="equal">
      <formula>"In Progress"</formula>
    </cfRule>
    <cfRule type="cellIs" dxfId="91" priority="80" operator="equal">
      <formula>"Log Issues"</formula>
    </cfRule>
    <cfRule type="cellIs" dxfId="90" priority="81" operator="equal">
      <formula>"N/A"</formula>
    </cfRule>
  </conditionalFormatting>
  <conditionalFormatting sqref="H11">
    <cfRule type="containsText" dxfId="89" priority="78" operator="containsText" text="New Sign Required">
      <formula>NOT(ISERROR(SEARCH("New Sign Required",H11)))</formula>
    </cfRule>
  </conditionalFormatting>
  <conditionalFormatting sqref="H11">
    <cfRule type="containsText" dxfId="88" priority="77" operator="containsText" text="Action Required">
      <formula>NOT(ISERROR(SEARCH("Action Required",H11)))</formula>
    </cfRule>
  </conditionalFormatting>
  <conditionalFormatting sqref="H11">
    <cfRule type="containsText" dxfId="87" priority="75" operator="containsText" text="Remove Old Sign">
      <formula>NOT(ISERROR(SEARCH("Remove Old Sign",H11)))</formula>
    </cfRule>
    <cfRule type="containsText" dxfId="86" priority="76" operator="containsText" text="Move Sign to New Location">
      <formula>NOT(ISERROR(SEARCH("Move Sign to New Location",H11)))</formula>
    </cfRule>
  </conditionalFormatting>
  <conditionalFormatting sqref="G16">
    <cfRule type="containsText" dxfId="85" priority="74" operator="containsText" text="New Tag Required">
      <formula>NOT(ISERROR(SEARCH("New Tag Required",G16)))</formula>
    </cfRule>
  </conditionalFormatting>
  <conditionalFormatting sqref="G16">
    <cfRule type="containsText" dxfId="84" priority="73" operator="containsText" text="Action Required">
      <formula>NOT(ISERROR(SEARCH("Action Required",G16)))</formula>
    </cfRule>
  </conditionalFormatting>
  <conditionalFormatting sqref="G16">
    <cfRule type="containsText" dxfId="83" priority="72" operator="containsText" text="New Tag Required">
      <formula>NOT(ISERROR(SEARCH("New Tag Required",G16)))</formula>
    </cfRule>
  </conditionalFormatting>
  <conditionalFormatting sqref="G16">
    <cfRule type="containsText" dxfId="82" priority="71" operator="containsText" text="Action Required">
      <formula>NOT(ISERROR(SEARCH("Action Required",G16)))</formula>
    </cfRule>
  </conditionalFormatting>
  <conditionalFormatting sqref="G16">
    <cfRule type="containsText" dxfId="81" priority="70" operator="containsText" text="Remove Old Tag">
      <formula>NOT(ISERROR(SEARCH("Remove Old Tag",G16)))</formula>
    </cfRule>
  </conditionalFormatting>
  <conditionalFormatting sqref="H13">
    <cfRule type="containsText" dxfId="80" priority="69" operator="containsText" text="New Tag Required">
      <formula>NOT(ISERROR(SEARCH("New Tag Required",H13)))</formula>
    </cfRule>
  </conditionalFormatting>
  <conditionalFormatting sqref="H13">
    <cfRule type="containsText" dxfId="79" priority="68" operator="containsText" text="Action Required">
      <formula>NOT(ISERROR(SEARCH("Action Required",H13)))</formula>
    </cfRule>
  </conditionalFormatting>
  <conditionalFormatting sqref="H13">
    <cfRule type="containsText" dxfId="78" priority="67" operator="containsText" text="New Tag Required">
      <formula>NOT(ISERROR(SEARCH("New Tag Required",H13)))</formula>
    </cfRule>
  </conditionalFormatting>
  <conditionalFormatting sqref="H13">
    <cfRule type="containsText" dxfId="77" priority="66" operator="containsText" text="Action Required">
      <formula>NOT(ISERROR(SEARCH("Action Required",H13)))</formula>
    </cfRule>
  </conditionalFormatting>
  <conditionalFormatting sqref="H13">
    <cfRule type="containsText" dxfId="76" priority="65" operator="containsText" text="Remove Old Tag">
      <formula>NOT(ISERROR(SEARCH("Remove Old Tag",H13)))</formula>
    </cfRule>
  </conditionalFormatting>
  <conditionalFormatting sqref="H14">
    <cfRule type="containsText" dxfId="75" priority="64" operator="containsText" text="New Tag Required">
      <formula>NOT(ISERROR(SEARCH("New Tag Required",H14)))</formula>
    </cfRule>
  </conditionalFormatting>
  <conditionalFormatting sqref="H14">
    <cfRule type="containsText" dxfId="74" priority="63" operator="containsText" text="Action Required">
      <formula>NOT(ISERROR(SEARCH("Action Required",H14)))</formula>
    </cfRule>
  </conditionalFormatting>
  <conditionalFormatting sqref="H14">
    <cfRule type="containsText" dxfId="73" priority="62" operator="containsText" text="New Tag Required">
      <formula>NOT(ISERROR(SEARCH("New Tag Required",H14)))</formula>
    </cfRule>
  </conditionalFormatting>
  <conditionalFormatting sqref="H14">
    <cfRule type="containsText" dxfId="72" priority="61" operator="containsText" text="Action Required">
      <formula>NOT(ISERROR(SEARCH("Action Required",H14)))</formula>
    </cfRule>
  </conditionalFormatting>
  <conditionalFormatting sqref="H14">
    <cfRule type="containsText" dxfId="71" priority="60" operator="containsText" text="Remove Old Tag">
      <formula>NOT(ISERROR(SEARCH("Remove Old Tag",H14)))</formula>
    </cfRule>
  </conditionalFormatting>
  <conditionalFormatting sqref="H16">
    <cfRule type="containsText" dxfId="70" priority="58" operator="containsText" text="Action Required">
      <formula>NOT(ISERROR(SEARCH("Action Required",H16)))</formula>
    </cfRule>
  </conditionalFormatting>
  <conditionalFormatting sqref="H16">
    <cfRule type="containsText" dxfId="69" priority="57" operator="containsText" text="New Tag Required">
      <formula>NOT(ISERROR(SEARCH("New Tag Required",H16)))</formula>
    </cfRule>
  </conditionalFormatting>
  <conditionalFormatting sqref="H16">
    <cfRule type="containsText" dxfId="68" priority="55" operator="containsText" text="Remove Old Tag">
      <formula>NOT(ISERROR(SEARCH("Remove Old Tag",H16)))</formula>
    </cfRule>
  </conditionalFormatting>
  <conditionalFormatting sqref="D12">
    <cfRule type="containsText" dxfId="67" priority="54" operator="containsText" text="Yes">
      <formula>NOT(ISERROR(SEARCH("Yes",D12)))</formula>
    </cfRule>
  </conditionalFormatting>
  <conditionalFormatting sqref="G12">
    <cfRule type="containsText" dxfId="66" priority="53" operator="containsText" text="New Tag Required">
      <formula>NOT(ISERROR(SEARCH("New Tag Required",G12)))</formula>
    </cfRule>
  </conditionalFormatting>
  <conditionalFormatting sqref="G12">
    <cfRule type="containsText" dxfId="65" priority="52" operator="containsText" text="Action Required">
      <formula>NOT(ISERROR(SEARCH("Action Required",G12)))</formula>
    </cfRule>
  </conditionalFormatting>
  <conditionalFormatting sqref="G12">
    <cfRule type="containsText" dxfId="64" priority="51" operator="containsText" text="New Tag Required">
      <formula>NOT(ISERROR(SEARCH("New Tag Required",G12)))</formula>
    </cfRule>
  </conditionalFormatting>
  <conditionalFormatting sqref="G12">
    <cfRule type="containsText" dxfId="63" priority="50" operator="containsText" text="Action Required">
      <formula>NOT(ISERROR(SEARCH("Action Required",G12)))</formula>
    </cfRule>
  </conditionalFormatting>
  <conditionalFormatting sqref="G12">
    <cfRule type="containsText" dxfId="62" priority="49" operator="containsText" text="Remove Old Tag">
      <formula>NOT(ISERROR(SEARCH("Remove Old Tag",G12)))</formula>
    </cfRule>
  </conditionalFormatting>
  <conditionalFormatting sqref="H12">
    <cfRule type="containsText" dxfId="61" priority="48" operator="containsText" text="New Tag Required">
      <formula>NOT(ISERROR(SEARCH("New Tag Required",H12)))</formula>
    </cfRule>
  </conditionalFormatting>
  <conditionalFormatting sqref="H12">
    <cfRule type="containsText" dxfId="60" priority="47" operator="containsText" text="Action Required">
      <formula>NOT(ISERROR(SEARCH("Action Required",H12)))</formula>
    </cfRule>
  </conditionalFormatting>
  <conditionalFormatting sqref="H12">
    <cfRule type="containsText" dxfId="59" priority="46" operator="containsText" text="New Tag Required">
      <formula>NOT(ISERROR(SEARCH("New Tag Required",H12)))</formula>
    </cfRule>
  </conditionalFormatting>
  <conditionalFormatting sqref="H12">
    <cfRule type="containsText" dxfId="58" priority="45" operator="containsText" text="Action Required">
      <formula>NOT(ISERROR(SEARCH("Action Required",H12)))</formula>
    </cfRule>
  </conditionalFormatting>
  <conditionalFormatting sqref="H12">
    <cfRule type="containsText" dxfId="57" priority="44" operator="containsText" text="Remove Old Tag">
      <formula>NOT(ISERROR(SEARCH("Remove Old Tag",H12)))</formula>
    </cfRule>
  </conditionalFormatting>
  <conditionalFormatting sqref="G6">
    <cfRule type="containsText" dxfId="56" priority="42" operator="containsText" text="Action Required">
      <formula>NOT(ISERROR(SEARCH("Action Required",G6)))</formula>
    </cfRule>
  </conditionalFormatting>
  <conditionalFormatting sqref="G6">
    <cfRule type="containsText" dxfId="55" priority="40" operator="containsText" text="Action Required">
      <formula>NOT(ISERROR(SEARCH("Action Required",G6)))</formula>
    </cfRule>
  </conditionalFormatting>
  <conditionalFormatting sqref="G6">
    <cfRule type="containsText" dxfId="54" priority="43" operator="containsText" text="New Tag Required">
      <formula>NOT(ISERROR(SEARCH("New Tag Required",G6)))</formula>
    </cfRule>
  </conditionalFormatting>
  <conditionalFormatting sqref="G6">
    <cfRule type="containsText" dxfId="53" priority="41" operator="containsText" text="New Tag Required">
      <formula>NOT(ISERROR(SEARCH("New Tag Required",G6)))</formula>
    </cfRule>
  </conditionalFormatting>
  <conditionalFormatting sqref="G6">
    <cfRule type="containsText" dxfId="52" priority="39" operator="containsText" text="Remove Old Tag">
      <formula>NOT(ISERROR(SEARCH("Remove Old Tag",G6)))</formula>
    </cfRule>
  </conditionalFormatting>
  <conditionalFormatting sqref="G7">
    <cfRule type="containsText" dxfId="51" priority="37" operator="containsText" text="Action Required">
      <formula>NOT(ISERROR(SEARCH("Action Required",G7)))</formula>
    </cfRule>
  </conditionalFormatting>
  <conditionalFormatting sqref="G7">
    <cfRule type="containsText" dxfId="50" priority="35" operator="containsText" text="Action Required">
      <formula>NOT(ISERROR(SEARCH("Action Required",G7)))</formula>
    </cfRule>
  </conditionalFormatting>
  <conditionalFormatting sqref="G7">
    <cfRule type="containsText" dxfId="49" priority="38" operator="containsText" text="New Tag Required">
      <formula>NOT(ISERROR(SEARCH("New Tag Required",G7)))</formula>
    </cfRule>
  </conditionalFormatting>
  <conditionalFormatting sqref="G7">
    <cfRule type="containsText" dxfId="48" priority="36" operator="containsText" text="New Tag Required">
      <formula>NOT(ISERROR(SEARCH("New Tag Required",G7)))</formula>
    </cfRule>
  </conditionalFormatting>
  <conditionalFormatting sqref="G7">
    <cfRule type="containsText" dxfId="47" priority="34" operator="containsText" text="Remove Old Tag">
      <formula>NOT(ISERROR(SEARCH("Remove Old Tag",G7)))</formula>
    </cfRule>
  </conditionalFormatting>
  <conditionalFormatting sqref="H6">
    <cfRule type="containsText" dxfId="46" priority="33" operator="containsText" text="New Sign Required">
      <formula>NOT(ISERROR(SEARCH("New Sign Required",H6)))</formula>
    </cfRule>
  </conditionalFormatting>
  <conditionalFormatting sqref="H6">
    <cfRule type="containsText" dxfId="45" priority="32" operator="containsText" text="Action Required">
      <formula>NOT(ISERROR(SEARCH("Action Required",H6)))</formula>
    </cfRule>
  </conditionalFormatting>
  <conditionalFormatting sqref="H6">
    <cfRule type="containsText" dxfId="44" priority="30" operator="containsText" text="Remove Old Sign">
      <formula>NOT(ISERROR(SEARCH("Remove Old Sign",H6)))</formula>
    </cfRule>
    <cfRule type="containsText" dxfId="43" priority="31" operator="containsText" text="Move Sign to New Location">
      <formula>NOT(ISERROR(SEARCH("Move Sign to New Location",H6)))</formula>
    </cfRule>
  </conditionalFormatting>
  <conditionalFormatting sqref="H7">
    <cfRule type="containsText" dxfId="42" priority="29" operator="containsText" text="New Sign Required">
      <formula>NOT(ISERROR(SEARCH("New Sign Required",H7)))</formula>
    </cfRule>
  </conditionalFormatting>
  <conditionalFormatting sqref="H7">
    <cfRule type="containsText" dxfId="41" priority="28" operator="containsText" text="Action Required">
      <formula>NOT(ISERROR(SEARCH("Action Required",H7)))</formula>
    </cfRule>
  </conditionalFormatting>
  <conditionalFormatting sqref="H7">
    <cfRule type="containsText" dxfId="40" priority="26" operator="containsText" text="Remove Old Sign">
      <formula>NOT(ISERROR(SEARCH("Remove Old Sign",H7)))</formula>
    </cfRule>
    <cfRule type="containsText" dxfId="39" priority="27" operator="containsText" text="Move Sign to New Location">
      <formula>NOT(ISERROR(SEARCH("Move Sign to New Location",H7)))</formula>
    </cfRule>
  </conditionalFormatting>
  <conditionalFormatting sqref="G9">
    <cfRule type="containsText" dxfId="38" priority="25" operator="containsText" text="New Tag Required">
      <formula>NOT(ISERROR(SEARCH("New Tag Required",G9)))</formula>
    </cfRule>
  </conditionalFormatting>
  <conditionalFormatting sqref="G9">
    <cfRule type="containsText" dxfId="37" priority="24" operator="containsText" text="Action Required">
      <formula>NOT(ISERROR(SEARCH("Action Required",G9)))</formula>
    </cfRule>
  </conditionalFormatting>
  <conditionalFormatting sqref="G9">
    <cfRule type="containsText" dxfId="36" priority="23" operator="containsText" text="Remove Old Tag">
      <formula>NOT(ISERROR(SEARCH("Remove Old Tag",G9)))</formula>
    </cfRule>
  </conditionalFormatting>
  <conditionalFormatting sqref="G10">
    <cfRule type="containsText" dxfId="35" priority="22" operator="containsText" text="New Tag Required">
      <formula>NOT(ISERROR(SEARCH("New Tag Required",G10)))</formula>
    </cfRule>
  </conditionalFormatting>
  <conditionalFormatting sqref="G10">
    <cfRule type="containsText" dxfId="34" priority="21" operator="containsText" text="Action Required">
      <formula>NOT(ISERROR(SEARCH("Action Required",G10)))</formula>
    </cfRule>
  </conditionalFormatting>
  <conditionalFormatting sqref="G10">
    <cfRule type="containsText" dxfId="33" priority="20" operator="containsText" text="Remove Old Tag">
      <formula>NOT(ISERROR(SEARCH("Remove Old Tag",G10)))</formula>
    </cfRule>
  </conditionalFormatting>
  <conditionalFormatting sqref="H9">
    <cfRule type="containsText" dxfId="32" priority="19" operator="containsText" text="New Sign Required">
      <formula>NOT(ISERROR(SEARCH("New Sign Required",H9)))</formula>
    </cfRule>
  </conditionalFormatting>
  <conditionalFormatting sqref="H9">
    <cfRule type="containsText" dxfId="31" priority="18" operator="containsText" text="Action Required">
      <formula>NOT(ISERROR(SEARCH("Action Required",H9)))</formula>
    </cfRule>
  </conditionalFormatting>
  <conditionalFormatting sqref="H9">
    <cfRule type="containsText" dxfId="30" priority="16" operator="containsText" text="Remove Old Sign">
      <formula>NOT(ISERROR(SEARCH("Remove Old Sign",H9)))</formula>
    </cfRule>
    <cfRule type="containsText" dxfId="29" priority="17" operator="containsText" text="Move Sign to New Location">
      <formula>NOT(ISERROR(SEARCH("Move Sign to New Location",H9)))</formula>
    </cfRule>
  </conditionalFormatting>
  <conditionalFormatting sqref="H10">
    <cfRule type="containsText" dxfId="28" priority="15" operator="containsText" text="New Sign Required">
      <formula>NOT(ISERROR(SEARCH("New Sign Required",H10)))</formula>
    </cfRule>
  </conditionalFormatting>
  <conditionalFormatting sqref="H10">
    <cfRule type="containsText" dxfId="27" priority="14" operator="containsText" text="Action Required">
      <formula>NOT(ISERROR(SEARCH("Action Required",H10)))</formula>
    </cfRule>
  </conditionalFormatting>
  <conditionalFormatting sqref="H10">
    <cfRule type="containsText" dxfId="26" priority="12" operator="containsText" text="Remove Old Sign">
      <formula>NOT(ISERROR(SEARCH("Remove Old Sign",H10)))</formula>
    </cfRule>
    <cfRule type="containsText" dxfId="25" priority="13" operator="containsText" text="Move Sign to New Location">
      <formula>NOT(ISERROR(SEARCH("Move Sign to New Location",H10)))</formula>
    </cfRule>
  </conditionalFormatting>
  <conditionalFormatting sqref="G23">
    <cfRule type="containsText" dxfId="24" priority="11" operator="containsText" text="New Tag Required">
      <formula>NOT(ISERROR(SEARCH("New Tag Required",G23)))</formula>
    </cfRule>
  </conditionalFormatting>
  <conditionalFormatting sqref="D23">
    <cfRule type="containsText" dxfId="23" priority="10" operator="containsText" text="Yes">
      <formula>NOT(ISERROR(SEARCH("Yes",D23)))</formula>
    </cfRule>
  </conditionalFormatting>
  <conditionalFormatting sqref="H23">
    <cfRule type="containsText" dxfId="22" priority="9" operator="containsText" text="New Sign Required">
      <formula>NOT(ISERROR(SEARCH("New Sign Required",H23)))</formula>
    </cfRule>
  </conditionalFormatting>
  <conditionalFormatting sqref="G23:H23">
    <cfRule type="containsText" dxfId="21" priority="8" operator="containsText" text="Action Required">
      <formula>NOT(ISERROR(SEARCH("Action Required",G23)))</formula>
    </cfRule>
  </conditionalFormatting>
  <conditionalFormatting sqref="J23">
    <cfRule type="cellIs" dxfId="20" priority="7" operator="equal">
      <formula>0</formula>
    </cfRule>
  </conditionalFormatting>
  <conditionalFormatting sqref="J23">
    <cfRule type="cellIs" dxfId="19" priority="4" operator="equal">
      <formula>"In Progress"</formula>
    </cfRule>
    <cfRule type="cellIs" dxfId="18" priority="5" operator="equal">
      <formula>"Log Issues"</formula>
    </cfRule>
    <cfRule type="cellIs" dxfId="17" priority="6" operator="equal">
      <formula>"N/A"</formula>
    </cfRule>
  </conditionalFormatting>
  <conditionalFormatting sqref="H23">
    <cfRule type="containsText" dxfId="16" priority="2" operator="containsText" text="Remove Old Sign">
      <formula>NOT(ISERROR(SEARCH("Remove Old Sign",H23)))</formula>
    </cfRule>
    <cfRule type="containsText" dxfId="15" priority="3" operator="containsText" text="Move Sign to New Location">
      <formula>NOT(ISERROR(SEARCH("Move Sign to New Location",H23)))</formula>
    </cfRule>
  </conditionalFormatting>
  <conditionalFormatting sqref="G23">
    <cfRule type="containsText" dxfId="14" priority="1" operator="containsText" text="Remove Old Tag">
      <formula>NOT(ISERROR(SEARCH("Remove Old Tag",G23)))</formula>
    </cfRule>
  </conditionalFormatting>
  <dataValidations count="2">
    <dataValidation type="list" allowBlank="1" showInputMessage="1" showErrorMessage="1" sqref="H197:H401">
      <formula1>DoorSignage</formula1>
    </dataValidation>
    <dataValidation type="list" allowBlank="1" showInputMessage="1" showErrorMessage="1" sqref="D6:D7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H39:H196 H6:H36</xm:sqref>
        </x14:dataValidation>
        <x14:dataValidation type="list" allowBlank="1" showInputMessage="1" showErrorMessage="1">
          <x14:formula1>
            <xm:f>Lookup!$A$1:$A$4</xm:f>
          </x14:formula1>
          <xm:sqref>G39:G196 G6:G36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O10:O18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C6:C196</xm:sqref>
        </x14:dataValidation>
        <x14:dataValidation type="list" allowBlank="1" showInputMessage="1" showErrorMessage="1">
          <x14:formula1>
            <xm:f>Lookup!$F$1:$F$7</xm:f>
          </x14:formula1>
          <xm:sqref>J11:J31</xm:sqref>
        </x14:dataValidation>
        <x14:dataValidation type="list" allowBlank="1" showInputMessage="1" showErrorMessage="1">
          <x14:formula1>
            <xm:f>Lookup!$F$1:$F$8</xm:f>
          </x14:formula1>
          <xm:sqref>M11:M22 M24:M31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19" sqref="B19"/>
    </sheetView>
  </sheetViews>
  <sheetFormatPr defaultColWidth="9.140625" defaultRowHeight="15" x14ac:dyDescent="0.25"/>
  <cols>
    <col min="1" max="1" width="22.42578125" style="45" bestFit="1" customWidth="1"/>
    <col min="2" max="2" width="34.42578125" style="45" bestFit="1" customWidth="1"/>
    <col min="3" max="3" width="24" style="39" customWidth="1"/>
    <col min="4" max="4" width="14.28515625" style="39" bestFit="1" customWidth="1"/>
    <col min="5" max="5" width="13.71093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7" t="s">
        <v>7</v>
      </c>
      <c r="B1" s="68" t="s">
        <v>76</v>
      </c>
      <c r="C1" s="38"/>
      <c r="D1" s="17" t="s">
        <v>10</v>
      </c>
      <c r="E1" s="69">
        <v>43509</v>
      </c>
    </row>
    <row r="2" spans="1:10" ht="15" customHeight="1" x14ac:dyDescent="0.25">
      <c r="A2" s="41" t="s">
        <v>8</v>
      </c>
      <c r="B2" s="42" t="str">
        <f>'KD Changes'!B2:C2</f>
        <v>Wethington Allied Health Building</v>
      </c>
      <c r="C2" s="43"/>
      <c r="D2" s="44" t="s">
        <v>12</v>
      </c>
      <c r="E2" s="70" t="s">
        <v>58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4" t="s">
        <v>81</v>
      </c>
      <c r="B6" s="67" t="s">
        <v>82</v>
      </c>
      <c r="C6" s="1" t="s">
        <v>64</v>
      </c>
      <c r="D6" s="30">
        <v>445</v>
      </c>
      <c r="G6" s="1"/>
      <c r="H6" s="1"/>
      <c r="I6" s="39"/>
      <c r="J6" s="39"/>
    </row>
    <row r="7" spans="1:10" x14ac:dyDescent="0.25">
      <c r="A7" s="74" t="s">
        <v>83</v>
      </c>
      <c r="B7" s="67" t="s">
        <v>84</v>
      </c>
      <c r="C7" s="1" t="s">
        <v>72</v>
      </c>
      <c r="D7" s="30"/>
      <c r="E7" s="39" t="s">
        <v>88</v>
      </c>
      <c r="H7" s="1"/>
      <c r="I7" s="39"/>
      <c r="J7" s="39"/>
    </row>
    <row r="8" spans="1:10" ht="15" customHeight="1" x14ac:dyDescent="0.25">
      <c r="A8" s="78"/>
      <c r="B8" s="78"/>
      <c r="G8" s="29"/>
      <c r="H8" s="29"/>
      <c r="I8" s="39"/>
      <c r="J8" s="39"/>
    </row>
    <row r="9" spans="1:10" x14ac:dyDescent="0.25">
      <c r="A9" s="78"/>
      <c r="B9" s="78"/>
      <c r="G9" s="29"/>
      <c r="H9" s="29"/>
      <c r="I9" s="39"/>
      <c r="J9" s="39"/>
    </row>
    <row r="10" spans="1:10" x14ac:dyDescent="0.25">
      <c r="A10" s="78"/>
      <c r="B10" s="78"/>
      <c r="F10" s="46"/>
      <c r="G10" s="29"/>
      <c r="H10" s="29"/>
    </row>
    <row r="11" spans="1:10" x14ac:dyDescent="0.25">
      <c r="A11" s="78"/>
      <c r="B11" s="78"/>
      <c r="F11" s="46"/>
      <c r="G11" s="29"/>
      <c r="H11" s="29"/>
    </row>
    <row r="12" spans="1:10" x14ac:dyDescent="0.25">
      <c r="A12" s="78"/>
      <c r="B12" s="78"/>
      <c r="F12" s="46"/>
      <c r="G12" s="29"/>
      <c r="H12" s="29"/>
    </row>
    <row r="13" spans="1:10" x14ac:dyDescent="0.25">
      <c r="A13" s="78"/>
      <c r="B13" s="78"/>
      <c r="E13" s="46"/>
      <c r="F13" s="46"/>
      <c r="G13" s="29"/>
      <c r="H13" s="29"/>
    </row>
    <row r="14" spans="1:10" x14ac:dyDescent="0.25">
      <c r="A14" s="78"/>
      <c r="B14" s="78"/>
      <c r="F14" s="46"/>
      <c r="G14" s="29"/>
      <c r="H14" s="29"/>
    </row>
    <row r="15" spans="1:10" x14ac:dyDescent="0.25">
      <c r="A15" s="78"/>
      <c r="B15" s="78"/>
      <c r="E15" s="46"/>
      <c r="F15" s="46"/>
      <c r="G15" s="29"/>
      <c r="H15" s="29"/>
    </row>
    <row r="16" spans="1:10" x14ac:dyDescent="0.25">
      <c r="A16" s="78"/>
      <c r="B16" s="78"/>
      <c r="F16" s="46"/>
      <c r="G16" s="29" t="s">
        <v>85</v>
      </c>
      <c r="H16" s="29"/>
    </row>
    <row r="17" spans="1:8" x14ac:dyDescent="0.25">
      <c r="A17" s="78"/>
      <c r="B17" s="78"/>
      <c r="F17" s="46"/>
      <c r="G17" s="29"/>
      <c r="H17" s="29"/>
    </row>
    <row r="18" spans="1:8" x14ac:dyDescent="0.25">
      <c r="A18" s="78"/>
      <c r="B18" s="78"/>
      <c r="F18" s="46"/>
      <c r="G18" s="29"/>
      <c r="H18" s="29"/>
    </row>
    <row r="19" spans="1:8" x14ac:dyDescent="0.25">
      <c r="A19" s="78"/>
      <c r="B19" s="78"/>
      <c r="F19" s="46"/>
      <c r="G19" s="29"/>
      <c r="H19" s="29"/>
    </row>
    <row r="20" spans="1:8" x14ac:dyDescent="0.25">
      <c r="A20" s="78"/>
      <c r="B20" s="78"/>
      <c r="F20" s="46"/>
      <c r="G20" s="29"/>
      <c r="H20" s="29"/>
    </row>
    <row r="21" spans="1:8" x14ac:dyDescent="0.25">
      <c r="A21" s="78"/>
      <c r="B21" s="78"/>
      <c r="F21" s="47"/>
      <c r="G21" s="29"/>
      <c r="H21" s="29"/>
    </row>
    <row r="22" spans="1:8" x14ac:dyDescent="0.25">
      <c r="A22" s="78"/>
      <c r="B22" s="78"/>
      <c r="F22" s="46"/>
      <c r="G22" s="29"/>
      <c r="H22" s="29"/>
    </row>
    <row r="23" spans="1:8" x14ac:dyDescent="0.25">
      <c r="A23" s="78"/>
      <c r="B23" s="78"/>
      <c r="E23" s="46"/>
      <c r="F23" s="46"/>
      <c r="G23" s="29"/>
      <c r="H23" s="29"/>
    </row>
    <row r="24" spans="1:8" x14ac:dyDescent="0.25">
      <c r="A24" s="78"/>
      <c r="B24" s="78"/>
      <c r="E24" s="46"/>
      <c r="F24" s="46"/>
      <c r="G24" s="29"/>
      <c r="H24" s="29"/>
    </row>
    <row r="25" spans="1:8" x14ac:dyDescent="0.25">
      <c r="A25" s="78"/>
      <c r="B25" s="78"/>
      <c r="E25" s="46"/>
      <c r="F25" s="46"/>
      <c r="G25" s="29"/>
      <c r="H25" s="29"/>
    </row>
    <row r="26" spans="1:8" x14ac:dyDescent="0.25">
      <c r="A26" s="78"/>
      <c r="B26" s="78"/>
      <c r="E26" s="46"/>
      <c r="F26" s="46"/>
      <c r="G26" s="29"/>
      <c r="H26" s="29"/>
    </row>
    <row r="27" spans="1:8" x14ac:dyDescent="0.25">
      <c r="A27" s="78"/>
      <c r="B27" s="78"/>
      <c r="E27" s="46"/>
      <c r="F27" s="46"/>
      <c r="G27" s="29"/>
      <c r="H27" s="29"/>
    </row>
    <row r="28" spans="1:8" x14ac:dyDescent="0.25">
      <c r="A28" s="78"/>
      <c r="B28" s="78"/>
      <c r="E28" s="46"/>
      <c r="F28" s="46"/>
      <c r="G28" s="29"/>
      <c r="H28" s="29"/>
    </row>
    <row r="29" spans="1:8" x14ac:dyDescent="0.25">
      <c r="A29" s="78"/>
      <c r="B29" s="78"/>
      <c r="E29" s="46"/>
      <c r="F29" s="46"/>
      <c r="G29" s="29"/>
      <c r="H29" s="29"/>
    </row>
    <row r="30" spans="1:8" x14ac:dyDescent="0.25">
      <c r="A30" s="78"/>
      <c r="B30" s="78"/>
      <c r="E30" s="46"/>
      <c r="F30" s="46"/>
      <c r="G30" s="29"/>
      <c r="H30" s="29"/>
    </row>
    <row r="31" spans="1:8" x14ac:dyDescent="0.25">
      <c r="A31" s="78"/>
      <c r="B31" s="78"/>
      <c r="E31" s="46"/>
      <c r="F31" s="46"/>
      <c r="G31" s="29"/>
      <c r="H31" s="29"/>
    </row>
    <row r="32" spans="1:8" x14ac:dyDescent="0.25">
      <c r="A32" s="78"/>
      <c r="B32" s="78"/>
      <c r="E32" s="46"/>
      <c r="F32" s="46"/>
      <c r="G32" s="29"/>
      <c r="H32" s="29"/>
    </row>
    <row r="33" spans="1:8" x14ac:dyDescent="0.25">
      <c r="A33" s="78"/>
      <c r="B33" s="78"/>
      <c r="E33" s="46"/>
      <c r="F33" s="46"/>
      <c r="G33" s="29"/>
      <c r="H33" s="29"/>
    </row>
    <row r="34" spans="1:8" x14ac:dyDescent="0.25">
      <c r="A34" s="79"/>
      <c r="B34" s="80"/>
      <c r="E34" s="46"/>
      <c r="F34" s="46"/>
      <c r="G34" s="29"/>
      <c r="H34" s="29"/>
    </row>
    <row r="35" spans="1:8" x14ac:dyDescent="0.25">
      <c r="A35" s="79"/>
      <c r="B35" s="80"/>
      <c r="E35" s="46"/>
      <c r="F35" s="46"/>
      <c r="G35" s="29"/>
      <c r="H35" s="29"/>
    </row>
    <row r="36" spans="1:8" x14ac:dyDescent="0.25">
      <c r="A36" s="79"/>
      <c r="B36" s="80"/>
      <c r="E36" s="46"/>
      <c r="F36" s="46"/>
      <c r="G36" s="29"/>
      <c r="H36" s="29"/>
    </row>
    <row r="37" spans="1:8" x14ac:dyDescent="0.25">
      <c r="A37" s="79"/>
      <c r="B37" s="80"/>
      <c r="E37" s="46"/>
      <c r="F37" s="46"/>
      <c r="G37" s="29"/>
      <c r="H37" s="29"/>
    </row>
    <row r="38" spans="1:8" x14ac:dyDescent="0.25">
      <c r="A38" s="79"/>
      <c r="B38" s="80"/>
      <c r="E38" s="46"/>
      <c r="F38" s="46"/>
      <c r="G38" s="29"/>
      <c r="H38" s="29"/>
    </row>
    <row r="39" spans="1:8" x14ac:dyDescent="0.25">
      <c r="A39" s="79"/>
      <c r="B39" s="80"/>
      <c r="E39" s="46"/>
      <c r="F39" s="46"/>
      <c r="G39" s="46"/>
    </row>
    <row r="40" spans="1:8" x14ac:dyDescent="0.25">
      <c r="A40" s="79"/>
      <c r="B40" s="80"/>
      <c r="E40" s="46"/>
      <c r="F40" s="46"/>
      <c r="G40" s="46"/>
    </row>
    <row r="41" spans="1:8" x14ac:dyDescent="0.25">
      <c r="A41" s="81"/>
      <c r="B41" s="80"/>
      <c r="E41" s="46"/>
      <c r="F41" s="48"/>
      <c r="G41" s="46"/>
    </row>
    <row r="42" spans="1:8" x14ac:dyDescent="0.25">
      <c r="A42" s="81"/>
      <c r="B42" s="80"/>
      <c r="E42" s="46"/>
      <c r="F42" s="48"/>
      <c r="G42" s="46"/>
    </row>
    <row r="43" spans="1:8" x14ac:dyDescent="0.25">
      <c r="A43" s="81"/>
      <c r="B43" s="80"/>
      <c r="E43" s="46"/>
      <c r="F43" s="49"/>
      <c r="G43" s="46"/>
    </row>
    <row r="44" spans="1:8" x14ac:dyDescent="0.25">
      <c r="A44" s="79"/>
      <c r="B44" s="80"/>
      <c r="E44" s="46"/>
      <c r="F44" s="48"/>
      <c r="G44" s="46"/>
    </row>
    <row r="45" spans="1:8" x14ac:dyDescent="0.25">
      <c r="A45" s="79"/>
      <c r="B45" s="80"/>
      <c r="E45" s="46"/>
      <c r="F45" s="48"/>
      <c r="G45" s="46"/>
    </row>
    <row r="46" spans="1:8" x14ac:dyDescent="0.25">
      <c r="A46" s="82"/>
      <c r="B46" s="80"/>
      <c r="E46" s="46"/>
      <c r="F46" s="46"/>
      <c r="G46" s="46"/>
    </row>
    <row r="47" spans="1:8" x14ac:dyDescent="0.25">
      <c r="A47" s="82"/>
      <c r="B47" s="80"/>
      <c r="E47" s="46"/>
      <c r="F47" s="46"/>
      <c r="G47" s="46"/>
    </row>
    <row r="48" spans="1:8" x14ac:dyDescent="0.25">
      <c r="A48" s="82"/>
      <c r="B48" s="80"/>
      <c r="E48" s="46"/>
      <c r="F48" s="46"/>
      <c r="G48" s="46"/>
    </row>
    <row r="49" spans="1:7" x14ac:dyDescent="0.25">
      <c r="A49" s="82"/>
      <c r="B49" s="80"/>
      <c r="E49" s="46"/>
      <c r="F49" s="46"/>
      <c r="G49" s="46"/>
    </row>
    <row r="50" spans="1:7" x14ac:dyDescent="0.25">
      <c r="A50" s="82"/>
      <c r="B50" s="80"/>
      <c r="C50" s="40"/>
      <c r="E50" s="46"/>
      <c r="F50" s="47"/>
      <c r="G50" s="46"/>
    </row>
    <row r="51" spans="1:7" x14ac:dyDescent="0.25">
      <c r="A51" s="82"/>
      <c r="B51" s="80"/>
      <c r="C51" s="40"/>
      <c r="E51" s="46"/>
      <c r="F51" s="46"/>
      <c r="G51" s="46"/>
    </row>
    <row r="52" spans="1:7" x14ac:dyDescent="0.25">
      <c r="A52" s="82"/>
      <c r="B52" s="80"/>
      <c r="C52" s="40"/>
      <c r="E52" s="46"/>
      <c r="F52" s="46"/>
      <c r="G52" s="46"/>
    </row>
    <row r="53" spans="1:7" x14ac:dyDescent="0.25">
      <c r="A53" s="79"/>
      <c r="B53" s="80"/>
      <c r="C53" s="40"/>
      <c r="E53" s="46"/>
      <c r="F53" s="46"/>
      <c r="G53" s="46"/>
    </row>
    <row r="54" spans="1:7" x14ac:dyDescent="0.25">
      <c r="A54" s="79"/>
      <c r="B54" s="80"/>
      <c r="C54" s="40"/>
    </row>
    <row r="55" spans="1:7" x14ac:dyDescent="0.25">
      <c r="A55" s="80"/>
      <c r="B55" s="80"/>
      <c r="C55" s="40"/>
    </row>
    <row r="56" spans="1:7" x14ac:dyDescent="0.25">
      <c r="A56" s="80"/>
      <c r="B56" s="80"/>
      <c r="C56" s="40"/>
    </row>
    <row r="57" spans="1:7" x14ac:dyDescent="0.25">
      <c r="A57" s="80"/>
      <c r="B57" s="80"/>
      <c r="C57" s="40"/>
    </row>
    <row r="58" spans="1:7" x14ac:dyDescent="0.25">
      <c r="A58" s="80"/>
      <c r="B58" s="80"/>
      <c r="C58" s="40"/>
    </row>
    <row r="59" spans="1:7" x14ac:dyDescent="0.25">
      <c r="A59" s="80"/>
      <c r="B59" s="80"/>
      <c r="C59" s="40"/>
    </row>
    <row r="60" spans="1:7" x14ac:dyDescent="0.25">
      <c r="A60" s="80"/>
      <c r="B60" s="80"/>
      <c r="C60" s="40"/>
    </row>
    <row r="61" spans="1:7" x14ac:dyDescent="0.25">
      <c r="A61" s="80"/>
      <c r="B61" s="80"/>
      <c r="C61" s="40"/>
    </row>
    <row r="62" spans="1:7" x14ac:dyDescent="0.25">
      <c r="A62" s="80"/>
      <c r="B62" s="80"/>
      <c r="C62" s="40"/>
    </row>
    <row r="63" spans="1:7" x14ac:dyDescent="0.25">
      <c r="A63" s="80"/>
      <c r="B63" s="80"/>
      <c r="C63" s="40"/>
    </row>
    <row r="64" spans="1:7" x14ac:dyDescent="0.25">
      <c r="A64" s="80"/>
      <c r="B64" s="80"/>
      <c r="C64" s="40"/>
    </row>
    <row r="65" spans="1:3" x14ac:dyDescent="0.25">
      <c r="A65" s="80"/>
      <c r="B65" s="80"/>
      <c r="C65" s="40"/>
    </row>
    <row r="66" spans="1:3" x14ac:dyDescent="0.25">
      <c r="A66" s="80"/>
      <c r="B66" s="80"/>
      <c r="C66" s="40"/>
    </row>
    <row r="67" spans="1:3" x14ac:dyDescent="0.25">
      <c r="A67" s="80"/>
      <c r="B67" s="80"/>
      <c r="C67" s="40"/>
    </row>
    <row r="68" spans="1:3" x14ac:dyDescent="0.25">
      <c r="A68" s="80"/>
      <c r="B68" s="80"/>
      <c r="C68" s="40"/>
    </row>
    <row r="69" spans="1:3" x14ac:dyDescent="0.25">
      <c r="A69" s="80"/>
      <c r="B69" s="80"/>
      <c r="C69" s="40"/>
    </row>
    <row r="70" spans="1:3" x14ac:dyDescent="0.25">
      <c r="A70" s="80"/>
      <c r="B70" s="80"/>
      <c r="C70" s="40"/>
    </row>
    <row r="71" spans="1:3" x14ac:dyDescent="0.25">
      <c r="A71" s="80"/>
      <c r="B71" s="80"/>
      <c r="C71" s="40"/>
    </row>
    <row r="72" spans="1:3" x14ac:dyDescent="0.25">
      <c r="A72" s="80"/>
      <c r="B72" s="80"/>
      <c r="C72" s="40"/>
    </row>
    <row r="73" spans="1:3" x14ac:dyDescent="0.25">
      <c r="A73" s="80"/>
      <c r="B73" s="80"/>
      <c r="C73" s="40"/>
    </row>
    <row r="74" spans="1:3" x14ac:dyDescent="0.25">
      <c r="A74" s="80"/>
      <c r="B74" s="80"/>
      <c r="C74" s="40"/>
    </row>
    <row r="75" spans="1:3" x14ac:dyDescent="0.25">
      <c r="A75" s="80"/>
      <c r="B75" s="80"/>
      <c r="C75" s="40"/>
    </row>
    <row r="76" spans="1:3" x14ac:dyDescent="0.25">
      <c r="A76" s="80"/>
      <c r="B76" s="80"/>
      <c r="C76" s="40"/>
    </row>
    <row r="77" spans="1:3" x14ac:dyDescent="0.25">
      <c r="A77" s="80"/>
      <c r="B77" s="80"/>
      <c r="C77" s="40"/>
    </row>
    <row r="78" spans="1:3" x14ac:dyDescent="0.25">
      <c r="A78" s="80"/>
      <c r="B78" s="80"/>
      <c r="C78" s="40"/>
    </row>
    <row r="79" spans="1:3" x14ac:dyDescent="0.25">
      <c r="A79" s="80"/>
      <c r="B79" s="80"/>
      <c r="C79" s="40"/>
    </row>
    <row r="80" spans="1:3" x14ac:dyDescent="0.25">
      <c r="A80" s="80"/>
      <c r="B80" s="80"/>
      <c r="C80" s="40"/>
    </row>
    <row r="81" spans="1:3" x14ac:dyDescent="0.25">
      <c r="A81" s="80"/>
      <c r="B81" s="80"/>
      <c r="C81" s="40"/>
    </row>
    <row r="82" spans="1:3" x14ac:dyDescent="0.25">
      <c r="A82" s="80"/>
      <c r="B82" s="80"/>
      <c r="C82" s="40"/>
    </row>
    <row r="83" spans="1:3" x14ac:dyDescent="0.25">
      <c r="A83" s="80"/>
      <c r="B83" s="80"/>
    </row>
    <row r="84" spans="1:3" x14ac:dyDescent="0.25">
      <c r="A84" s="80"/>
      <c r="B84" s="80"/>
    </row>
    <row r="85" spans="1:3" x14ac:dyDescent="0.25">
      <c r="A85" s="80"/>
      <c r="B85" s="80"/>
    </row>
    <row r="86" spans="1:3" x14ac:dyDescent="0.25">
      <c r="A86" s="80"/>
      <c r="B86" s="80"/>
    </row>
    <row r="87" spans="1:3" x14ac:dyDescent="0.25">
      <c r="A87" s="80"/>
      <c r="B87" s="80"/>
    </row>
    <row r="88" spans="1:3" x14ac:dyDescent="0.25">
      <c r="A88" s="80"/>
      <c r="B88" s="80"/>
    </row>
    <row r="89" spans="1:3" x14ac:dyDescent="0.25">
      <c r="A89" s="80"/>
      <c r="B89" s="80"/>
    </row>
    <row r="90" spans="1:3" x14ac:dyDescent="0.25">
      <c r="A90" s="80"/>
      <c r="B90" s="80"/>
    </row>
    <row r="91" spans="1:3" x14ac:dyDescent="0.25">
      <c r="A91" s="80"/>
      <c r="B91" s="80"/>
    </row>
    <row r="92" spans="1:3" x14ac:dyDescent="0.25">
      <c r="A92" s="80"/>
      <c r="B92" s="80"/>
    </row>
    <row r="93" spans="1:3" x14ac:dyDescent="0.25">
      <c r="A93" s="80"/>
      <c r="B93" s="80"/>
    </row>
    <row r="94" spans="1:3" x14ac:dyDescent="0.25">
      <c r="A94" s="80"/>
      <c r="B94" s="80"/>
    </row>
    <row r="95" spans="1:3" x14ac:dyDescent="0.25">
      <c r="A95" s="80"/>
      <c r="B95" s="80"/>
    </row>
    <row r="96" spans="1:3" x14ac:dyDescent="0.25">
      <c r="A96" s="80"/>
      <c r="B96" s="80"/>
    </row>
    <row r="97" spans="1:2" x14ac:dyDescent="0.25">
      <c r="A97" s="80"/>
      <c r="B97" s="80"/>
    </row>
    <row r="98" spans="1:2" x14ac:dyDescent="0.25">
      <c r="A98" s="80"/>
      <c r="B98" s="80"/>
    </row>
    <row r="99" spans="1:2" x14ac:dyDescent="0.25">
      <c r="A99" s="80"/>
      <c r="B99" s="80"/>
    </row>
    <row r="100" spans="1:2" x14ac:dyDescent="0.25">
      <c r="A100" s="80"/>
      <c r="B100" s="80"/>
    </row>
    <row r="101" spans="1:2" x14ac:dyDescent="0.25">
      <c r="A101" s="80"/>
      <c r="B101" s="80"/>
    </row>
    <row r="102" spans="1:2" x14ac:dyDescent="0.25">
      <c r="A102" s="80"/>
      <c r="B102" s="80"/>
    </row>
    <row r="103" spans="1:2" x14ac:dyDescent="0.25">
      <c r="A103" s="80"/>
      <c r="B103" s="80"/>
    </row>
    <row r="104" spans="1:2" x14ac:dyDescent="0.25">
      <c r="A104" s="80"/>
      <c r="B104" s="80"/>
    </row>
    <row r="105" spans="1:2" x14ac:dyDescent="0.25">
      <c r="A105" s="80"/>
      <c r="B105" s="80"/>
    </row>
    <row r="106" spans="1:2" x14ac:dyDescent="0.25">
      <c r="A106" s="80"/>
      <c r="B106" s="80"/>
    </row>
    <row r="107" spans="1:2" x14ac:dyDescent="0.25">
      <c r="A107" s="80"/>
      <c r="B107" s="80"/>
    </row>
    <row r="108" spans="1:2" x14ac:dyDescent="0.25">
      <c r="A108" s="80"/>
      <c r="B108" s="80"/>
    </row>
    <row r="109" spans="1:2" x14ac:dyDescent="0.25">
      <c r="A109" s="80"/>
      <c r="B109" s="80"/>
    </row>
    <row r="110" spans="1:2" x14ac:dyDescent="0.25">
      <c r="A110" s="80"/>
      <c r="B110" s="80"/>
    </row>
    <row r="111" spans="1:2" x14ac:dyDescent="0.25">
      <c r="A111" s="80"/>
      <c r="B111" s="80"/>
    </row>
    <row r="112" spans="1:2" x14ac:dyDescent="0.25">
      <c r="A112" s="80"/>
      <c r="B112" s="80"/>
    </row>
    <row r="113" spans="1:2" x14ac:dyDescent="0.25">
      <c r="A113" s="80"/>
      <c r="B113" s="80"/>
    </row>
    <row r="199" spans="3:3" x14ac:dyDescent="0.25">
      <c r="C199" s="39" t="s">
        <v>29</v>
      </c>
    </row>
  </sheetData>
  <sheetProtection insertRows="0" deleteRows="0" selectLockedCells="1"/>
  <conditionalFormatting sqref="G39:G52">
    <cfRule type="containsText" dxfId="13" priority="18" operator="containsText" text="New Tag Required">
      <formula>NOT(ISERROR(SEARCH("New Tag Required",G39)))</formula>
    </cfRule>
  </conditionalFormatting>
  <conditionalFormatting sqref="D49:D98">
    <cfRule type="containsText" dxfId="12" priority="17" operator="containsText" text="Yes">
      <formula>NOT(ISERROR(SEARCH("Yes",D49)))</formula>
    </cfRule>
  </conditionalFormatting>
  <conditionalFormatting sqref="H39:H98 H199:H420">
    <cfRule type="containsText" dxfId="11" priority="16" operator="containsText" text="New Sign Required">
      <formula>NOT(ISERROR(SEARCH("New Sign Required",H39)))</formula>
    </cfRule>
  </conditionalFormatting>
  <conditionalFormatting sqref="G39:G98">
    <cfRule type="containsText" dxfId="10" priority="15" operator="containsText" text="Action Required">
      <formula>NOT(ISERROR(SEARCH("Action Required",G39)))</formula>
    </cfRule>
  </conditionalFormatting>
  <conditionalFormatting sqref="H39:H98">
    <cfRule type="containsText" dxfId="9" priority="14" operator="containsText" text="Action Required">
      <formula>NOT(ISERROR(SEARCH("Action Required",H39)))</formula>
    </cfRule>
  </conditionalFormatting>
  <conditionalFormatting sqref="D99:D198">
    <cfRule type="containsText" dxfId="8" priority="9" operator="containsText" text="Yes">
      <formula>NOT(ISERROR(SEARCH("Yes",D99)))</formula>
    </cfRule>
  </conditionalFormatting>
  <conditionalFormatting sqref="H99:H198">
    <cfRule type="containsText" dxfId="7" priority="8" operator="containsText" text="New Sign Required">
      <formula>NOT(ISERROR(SEARCH("New Sign Required",H99)))</formula>
    </cfRule>
  </conditionalFormatting>
  <conditionalFormatting sqref="G99:G198">
    <cfRule type="containsText" dxfId="6" priority="7" operator="containsText" text="Action Required">
      <formula>NOT(ISERROR(SEARCH("Action Required",G99)))</formula>
    </cfRule>
  </conditionalFormatting>
  <conditionalFormatting sqref="H99:H198">
    <cfRule type="containsText" dxfId="5" priority="6" operator="containsText" text="Action Required">
      <formula>NOT(ISERROR(SEARCH("Action Required",H99)))</formula>
    </cfRule>
  </conditionalFormatting>
  <conditionalFormatting sqref="H1:H4 H39:H1048576 G5:G6 G8:G38 C6">
    <cfRule type="containsText" dxfId="4" priority="4" operator="containsText" text="Remove Old Sign">
      <formula>NOT(ISERROR(SEARCH("Remove Old Sign",C1)))</formula>
    </cfRule>
    <cfRule type="containsText" dxfId="3" priority="5" operator="containsText" text="Move Sign to New Location">
      <formula>NOT(ISERROR(SEARCH("Move Sign to New Location",C1)))</formula>
    </cfRule>
  </conditionalFormatting>
  <conditionalFormatting sqref="G39:G1048576 F5:F9 G3:G4 E1:E2">
    <cfRule type="containsText" dxfId="2" priority="3" operator="containsText" text="Remove Old Tag">
      <formula>NOT(ISERROR(SEARCH("Remove Old Tag",E1)))</formula>
    </cfRule>
  </conditionalFormatting>
  <conditionalFormatting sqref="C7">
    <cfRule type="containsText" dxfId="1" priority="1" operator="containsText" text="Remove Old Sign">
      <formula>NOT(ISERROR(SEARCH("Remove Old Sign",C7)))</formula>
    </cfRule>
    <cfRule type="containsText" dxfId="0" priority="2" operator="containsText" text="Move Sign to New Location">
      <formula>NOT(ISERROR(SEARCH("Move Sign to New Location",C7)))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G39:H198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C8:C22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2" sqref="G2:H3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Research Building #2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 t="str">
        <f>([4]UKBuilding_List!A361)</f>
        <v>0718</v>
      </c>
      <c r="B361" s="3" t="str">
        <f>VLOOKUP(A361,[4]UKBuilding_List!$A$1:$D$376,3,FALSE)</f>
        <v>125 State St</v>
      </c>
      <c r="C361" s="1"/>
    </row>
    <row r="362" spans="1:3" x14ac:dyDescent="0.25">
      <c r="A362" s="2">
        <f>([4]UKBuilding_List!A362)</f>
        <v>1200</v>
      </c>
      <c r="B362" s="3" t="str">
        <f>VLOOKUP(A362,[4]UKBuilding_List!$A$1:$D$376,3,FALSE)</f>
        <v>Electric Substation #1</v>
      </c>
      <c r="C362" s="1"/>
    </row>
    <row r="363" spans="1:3" x14ac:dyDescent="0.25">
      <c r="A363" s="2">
        <f>([4]UKBuilding_List!A363)</f>
        <v>1201</v>
      </c>
      <c r="B363" s="3" t="str">
        <f>VLOOKUP(A363,[4]UKBuilding_List!$A$1:$D$376,3,FALSE)</f>
        <v>Electric Substation #3</v>
      </c>
      <c r="C363" s="1"/>
    </row>
    <row r="364" spans="1:3" x14ac:dyDescent="0.25">
      <c r="A364" s="2">
        <f>([4]UKBuilding_List!A364)</f>
        <v>2100</v>
      </c>
      <c r="B364" s="3" t="str">
        <f>VLOOKUP(A364,[4]UKBuilding_List!$A$1:$D$376,3,FALSE)</f>
        <v>Alpha Chi Omega Sorority</v>
      </c>
      <c r="C364" s="1"/>
    </row>
    <row r="365" spans="1:3" x14ac:dyDescent="0.25">
      <c r="A365" s="2">
        <f>([4]UKBuilding_List!A365)</f>
        <v>2101</v>
      </c>
      <c r="B365" s="3" t="str">
        <f>VLOOKUP(A365,[4]UKBuilding_List!$A$1:$D$376,3,FALSE)</f>
        <v>Beta Theta Pi Fraternity</v>
      </c>
      <c r="C365" s="1"/>
    </row>
    <row r="366" spans="1:3" x14ac:dyDescent="0.25">
      <c r="A366" s="2" t="str">
        <f>([4]UKBuilding_List!A366)</f>
        <v>8633</v>
      </c>
      <c r="B366" s="3" t="str">
        <f>VLOOKUP(A366,[4]UKBuilding_List!$A$1:$D$376,3,FALSE)</f>
        <v>UK HealthCare Good Samaritan Hospital</v>
      </c>
      <c r="C366" s="1"/>
    </row>
    <row r="367" spans="1:3" x14ac:dyDescent="0.25">
      <c r="A367" s="2" t="str">
        <f>([4]UKBuilding_List!A367)</f>
        <v>9127</v>
      </c>
      <c r="B367" s="3" t="str">
        <f>VLOOKUP(A367,[4]UKBuilding_List!$A$1:$D$376,3,FALSE)</f>
        <v>1101 S. Limestone</v>
      </c>
      <c r="C367" s="1"/>
    </row>
    <row r="368" spans="1:3" x14ac:dyDescent="0.25">
      <c r="A368" s="2" t="str">
        <f>([4]UKBuilding_List!A368)</f>
        <v>9777</v>
      </c>
      <c r="B368" s="3" t="str">
        <f>VLOOKUP(A368,[4]UKBuilding_List!$A$1:$D$376,3,FALSE)</f>
        <v>114 Conn Terrace</v>
      </c>
      <c r="C368" s="1"/>
    </row>
    <row r="369" spans="1:3" x14ac:dyDescent="0.25">
      <c r="A369" s="2">
        <f>([4]UKBuilding_List!A369)</f>
        <v>9813</v>
      </c>
      <c r="B369" s="3" t="str">
        <f>VLOOKUP(A369,[4]UKBuilding_List!$A$1:$D$376,3,FALSE)</f>
        <v>Child Development Center of the Bluegrass, Inc.</v>
      </c>
      <c r="C369" s="1"/>
    </row>
    <row r="370" spans="1:3" x14ac:dyDescent="0.25">
      <c r="A370" s="2" t="str">
        <f>([4]UKBuilding_List!A370)</f>
        <v>9853</v>
      </c>
      <c r="B370" s="3" t="str">
        <f>VLOOKUP(A370,[4]UKBuilding_List!$A$1:$D$376,3,FALSE)</f>
        <v>Shriners Hospitals for Children Medical Center - Lexington</v>
      </c>
      <c r="C370" s="1"/>
    </row>
    <row r="371" spans="1:3" x14ac:dyDescent="0.25">
      <c r="A371" s="2" t="str">
        <f>([4]UKBuilding_List!A371)</f>
        <v>9854</v>
      </c>
      <c r="B371" s="3" t="str">
        <f>VLOOKUP(A371,[4]UKBuilding_List!$A$1:$D$376,3,FALSE)</f>
        <v>Anthropology Research Building</v>
      </c>
      <c r="C371" s="1"/>
    </row>
    <row r="372" spans="1:3" x14ac:dyDescent="0.25">
      <c r="A372" s="2" t="str">
        <f>([4]UKBuilding_List!A372)</f>
        <v>9861</v>
      </c>
      <c r="B372" s="3" t="str">
        <f>VLOOKUP(A372,[4]UKBuilding_List!$A$1:$D$376,3,FALSE)</f>
        <v>845 Angliana Ave</v>
      </c>
      <c r="C372" s="1"/>
    </row>
    <row r="373" spans="1:3" x14ac:dyDescent="0.25">
      <c r="A373" s="2" t="str">
        <f>([4]UKBuilding_List!A373)</f>
        <v>9873</v>
      </c>
      <c r="B373" s="3" t="str">
        <f>VLOOKUP(A373,[4]UKBuilding_List!$A$1:$D$376,3,FALSE)</f>
        <v>UKHC Midwife Clinic</v>
      </c>
      <c r="C373" s="1"/>
    </row>
    <row r="374" spans="1:3" x14ac:dyDescent="0.25">
      <c r="A374" s="2" t="str">
        <f>([4]UKBuilding_List!A374)</f>
        <v>9875</v>
      </c>
      <c r="B374" s="3" t="str">
        <f>VLOOKUP(A374,[4]UKBuilding_List!$A$1:$D$376,3,FALSE)</f>
        <v>Vaughan Warehouse and Office</v>
      </c>
      <c r="C374" s="1"/>
    </row>
    <row r="375" spans="1:3" x14ac:dyDescent="0.25">
      <c r="A375" s="2" t="str">
        <f>([4]UKBuilding_List!A375)</f>
        <v>9876</v>
      </c>
      <c r="B375" s="3" t="str">
        <f>VLOOKUP(A375,[4]UKBuilding_List!$A$1:$D$376,3,FALSE)</f>
        <v>Vaughan Warehouse #1</v>
      </c>
      <c r="C375" s="1"/>
    </row>
    <row r="376" spans="1:3" x14ac:dyDescent="0.25">
      <c r="A376" s="2" t="str">
        <f>([4]UKBuilding_List!A376)</f>
        <v>9877</v>
      </c>
      <c r="B376" s="3" t="str">
        <f>VLOOKUP(A376,[4]UKBuilding_List!$A$1:$D$376,3,FALSE)</f>
        <v>Vaughan Warehouse #2</v>
      </c>
      <c r="C376" s="1"/>
    </row>
    <row r="377" spans="1:3" x14ac:dyDescent="0.25">
      <c r="A377" s="2" t="str">
        <f>([4]UKBuilding_List!A377)</f>
        <v>9878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9879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9881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9882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9925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9983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2019-02-26T15:45:09Z</dcterms:modified>
</cp:coreProperties>
</file>