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976" yWindow="276" windowWidth="12480" windowHeight="1340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Changes'!$A$1:$I$30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87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87" i="1"/>
  <c r="J6" i="1"/>
  <c r="H90" i="1" l="1"/>
  <c r="G90" i="1"/>
  <c r="M90" i="1" l="1"/>
  <c r="K2" i="1" s="1"/>
  <c r="J9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<sst xmlns="http://schemas.openxmlformats.org/spreadsheetml/2006/main" count="744" uniqueCount="320">
  <si>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</si>
  <si>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</si>
  <si>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</si>
  <si>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</si>
  <si>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</si>
  <si>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</si>
  <si>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</si>
  <si>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</si>
  <si>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</si>
  <si>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</si>
  <si>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</si>
  <si>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</si>
  <si>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</si>
  <si>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</si>
  <si>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</si>
  <si>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</si>
  <si>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</si>
  <si>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</si>
  <si>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</si>
  <si>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</si>
  <si>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</si>
  <si>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</si>
  <si>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</si>
  <si>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</si>
  <si>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</si>
  <si>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</si>
  <si>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</si>
  <si>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</si>
  <si>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</si>
  <si>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</si>
  <si>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</si>
  <si>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</si>
  <si>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</si>
  <si>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</si>
  <si>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</si>
  <si>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</si>
  <si>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</si>
  <si>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</si>
  <si>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</si>
  <si>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</si>
  <si>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</si>
  <si>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</si>
  <si>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</si>
  <si>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</si>
  <si>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</si>
  <si>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</si>
  <si>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</si>
  <si>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</si>
  <si>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</si>
  <si>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</si>
  <si>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</si>
  <si>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</si>
  <si>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</si>
  <si>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</si>
  <si>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</si>
  <si>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</si>
  <si>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</si>
  <si>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</si>
  <si>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</si>
  <si>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</si>
  <si>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</si>
  <si>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</si>
  <si>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</si>
  <si>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</si>
  <si>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</si>
  <si>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</si>
  <si>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</si>
  <si>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</si>
  <si>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</si>
  <si>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</si>
  <si>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</si>
  <si>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</si>
  <si>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</si>
  <si>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845 Angliana</t>
  </si>
  <si>
    <t>0100</t>
  </si>
  <si>
    <t>0103</t>
  </si>
  <si>
    <t>0104</t>
  </si>
  <si>
    <t>0105</t>
  </si>
  <si>
    <t>0105A</t>
  </si>
  <si>
    <t>0105B</t>
  </si>
  <si>
    <t>0106</t>
  </si>
  <si>
    <t>0107</t>
  </si>
  <si>
    <t>0109</t>
  </si>
  <si>
    <t>0110</t>
  </si>
  <si>
    <t>0111</t>
  </si>
  <si>
    <t>0113</t>
  </si>
  <si>
    <t>0114</t>
  </si>
  <si>
    <t>0115</t>
  </si>
  <si>
    <t>0116</t>
  </si>
  <si>
    <t>0117</t>
  </si>
  <si>
    <t>0118</t>
  </si>
  <si>
    <t>0119</t>
  </si>
  <si>
    <t>0120</t>
  </si>
  <si>
    <t>0122</t>
  </si>
  <si>
    <t>0123</t>
  </si>
  <si>
    <t>0124</t>
  </si>
  <si>
    <t>0125</t>
  </si>
  <si>
    <t>0126</t>
  </si>
  <si>
    <t>0127</t>
  </si>
  <si>
    <t>0128</t>
  </si>
  <si>
    <t>0129</t>
  </si>
  <si>
    <t>EL0100A</t>
  </si>
  <si>
    <t>ST0100A</t>
  </si>
  <si>
    <t>ST0100B</t>
  </si>
  <si>
    <t>ST0100C</t>
  </si>
  <si>
    <t>0200</t>
  </si>
  <si>
    <t>0200A</t>
  </si>
  <si>
    <t>0200B</t>
  </si>
  <si>
    <t>0200C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</si>
  <si>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</si>
  <si>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</si>
  <si>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</si>
  <si>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</si>
  <si>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</si>
  <si>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</si>
  <si>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</si>
  <si>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</si>
  <si>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</si>
  <si>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</si>
  <si>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</si>
  <si>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</si>
  <si>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</si>
  <si>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</si>
  <si>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</si>
  <si>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</si>
  <si>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</si>
  <si>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</si>
  <si>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</si>
  <si>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</si>
  <si>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</si>
  <si>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</si>
  <si>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</si>
  <si>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</si>
  <si>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</si>
  <si>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</si>
  <si>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</si>
  <si>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</si>
  <si>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</si>
  <si>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</si>
  <si>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</si>
  <si>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</si>
  <si>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</si>
  <si>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</si>
  <si>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</si>
  <si>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</si>
  <si>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</si>
  <si>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</si>
  <si>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</si>
  <si>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</si>
  <si>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</si>
  <si>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</si>
  <si>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EL0200A</t>
  </si>
  <si>
    <t>ST0200A</t>
  </si>
  <si>
    <t>ST0200B</t>
  </si>
  <si>
    <t>ST0200C</t>
  </si>
  <si>
    <t>01</t>
  </si>
  <si>
    <t>02</t>
  </si>
  <si>
    <t>LX-9861-01-0100</t>
  </si>
  <si>
    <t>845 Angliana - Room 100</t>
  </si>
  <si>
    <t>LX-9861-01-0103</t>
  </si>
  <si>
    <t>845 Angliana - Room 103</t>
  </si>
  <si>
    <t>LX-9861-01-0104</t>
  </si>
  <si>
    <t>845 Angliana - Room 104</t>
  </si>
  <si>
    <t>LX-9861-01-0105</t>
  </si>
  <si>
    <t>845 Angliana - Room 105</t>
  </si>
  <si>
    <t>LX-9861-01-0105A</t>
  </si>
  <si>
    <t>845 Angliana - Room 105A</t>
  </si>
  <si>
    <t>LX-9861-01-0105B</t>
  </si>
  <si>
    <t>845 Angliana - Room 105B</t>
  </si>
  <si>
    <t>LX-9861-01-0106</t>
  </si>
  <si>
    <t>845 Angliana - Room 106</t>
  </si>
  <si>
    <t>LX-9861-01-0107</t>
  </si>
  <si>
    <t>845 Angliana - Room 107</t>
  </si>
  <si>
    <t>LX-9861-01-0109</t>
  </si>
  <si>
    <t>845 Angliana - Room 109</t>
  </si>
  <si>
    <t>LX-9861-01-0110</t>
  </si>
  <si>
    <t>845 Angliana - Room 110</t>
  </si>
  <si>
    <t>LX-9861-01-0111</t>
  </si>
  <si>
    <t>845 Angliana - Room 111</t>
  </si>
  <si>
    <t>LX-9861-01-0113</t>
  </si>
  <si>
    <t>845 Angliana - Room 113</t>
  </si>
  <si>
    <t>LX-9861-01-0114</t>
  </si>
  <si>
    <t>845 Angliana - Room 114</t>
  </si>
  <si>
    <t>LX-9861-01-0115</t>
  </si>
  <si>
    <t>845 Angliana - Room 115</t>
  </si>
  <si>
    <t>LX-9861-01-0116</t>
  </si>
  <si>
    <t>845 Angliana - Room 116</t>
  </si>
  <si>
    <t>LX-9861-01-0117</t>
  </si>
  <si>
    <t>845 Angliana - Room 117</t>
  </si>
  <si>
    <t>LX-9861-01-0118</t>
  </si>
  <si>
    <t>845 Angliana - Room 118</t>
  </si>
  <si>
    <t>LX-9861-01-0119</t>
  </si>
  <si>
    <t>845 Angliana - Room 119</t>
  </si>
  <si>
    <t>LX-9861-01-0120</t>
  </si>
  <si>
    <t>845 Angliana - Room 120</t>
  </si>
  <si>
    <t>LX-9861-01-0122</t>
  </si>
  <si>
    <t>845 Angliana - Room 122</t>
  </si>
  <si>
    <t>LX-9861-01-0123</t>
  </si>
  <si>
    <t>845 Angliana - Room 123</t>
  </si>
  <si>
    <t>LX-9861-01-0124</t>
  </si>
  <si>
    <t>845 Angliana - Room 124</t>
  </si>
  <si>
    <t>LX-9861-01-0125</t>
  </si>
  <si>
    <t>845 Angliana - Room 125</t>
  </si>
  <si>
    <t>LX-9861-01-0126</t>
  </si>
  <si>
    <t>845 Angliana - Room 126</t>
  </si>
  <si>
    <t>LX-9861-01-0127</t>
  </si>
  <si>
    <t>845 Angliana - Room 127</t>
  </si>
  <si>
    <t>LX-9861-01-0128</t>
  </si>
  <si>
    <t>845 Angliana - Room 128</t>
  </si>
  <si>
    <t>LX-9861-01-0129</t>
  </si>
  <si>
    <t>845 Angliana - Room 129</t>
  </si>
  <si>
    <t>LX-9861-01-EL0100A</t>
  </si>
  <si>
    <t>LX-9861-01-ST0100A</t>
  </si>
  <si>
    <t>LX-9861-01-ST0100B</t>
  </si>
  <si>
    <t>LX-9861-01-ST0100C</t>
  </si>
  <si>
    <t>LX-9861-02-0200</t>
  </si>
  <si>
    <t>845 Angliana - Room 200</t>
  </si>
  <si>
    <t>LX-9861-02-0200A</t>
  </si>
  <si>
    <t>845 Angliana - Room 200A</t>
  </si>
  <si>
    <t>LX-9861-02-0200B</t>
  </si>
  <si>
    <t>845 Angliana - Room 200B</t>
  </si>
  <si>
    <t>LX-9861-02-0200C</t>
  </si>
  <si>
    <t>845 Angliana - Room 200C</t>
  </si>
  <si>
    <t>LX-9861-02-0201</t>
  </si>
  <si>
    <t>845 Angliana - Room 201</t>
  </si>
  <si>
    <t>LX-9861-02-0202</t>
  </si>
  <si>
    <t>845 Angliana - Room 202</t>
  </si>
  <si>
    <t>LX-9861-02-0203</t>
  </si>
  <si>
    <t>845 Angliana - Room 203</t>
  </si>
  <si>
    <t>LX-9861-02-0204</t>
  </si>
  <si>
    <t>845 Angliana - Room 204</t>
  </si>
  <si>
    <t>LX-9861-02-0205</t>
  </si>
  <si>
    <t>845 Angliana - Room 205</t>
  </si>
  <si>
    <t>LX-9861-02-0206</t>
  </si>
  <si>
    <t>845 Angliana - Room 206</t>
  </si>
  <si>
    <t>LX-9861-02-0207</t>
  </si>
  <si>
    <t>845 Angliana - Room 207</t>
  </si>
  <si>
    <t>LX-9861-02-0208</t>
  </si>
  <si>
    <t>845 Angliana - Room 208</t>
  </si>
  <si>
    <t>LX-9861-02-0209</t>
  </si>
  <si>
    <t>845 Angliana - Room 209</t>
  </si>
  <si>
    <t>LX-9861-02-0210</t>
  </si>
  <si>
    <t>845 Angliana - Room 210</t>
  </si>
  <si>
    <t>LX-9861-02-0211</t>
  </si>
  <si>
    <t>845 Angliana - Room 211</t>
  </si>
  <si>
    <t>LX-9861-02-0212</t>
  </si>
  <si>
    <t>845 Angliana - Room 212</t>
  </si>
  <si>
    <t>LX-9861-02-0213</t>
  </si>
  <si>
    <t>845 Angliana - Room 213</t>
  </si>
  <si>
    <t>LX-9861-02-0214</t>
  </si>
  <si>
    <t>845 Angliana - Room 214</t>
  </si>
  <si>
    <t>LX-9861-02-0215</t>
  </si>
  <si>
    <t>845 Angliana - Room 215</t>
  </si>
  <si>
    <t>LX-9861-02-0216</t>
  </si>
  <si>
    <t>845 Angliana - Room 216</t>
  </si>
  <si>
    <t>LX-9861-02-0217</t>
  </si>
  <si>
    <t>845 Angliana - Room 217</t>
  </si>
  <si>
    <t>LX-9861-02-0218</t>
  </si>
  <si>
    <t>845 Angliana - Room 218</t>
  </si>
  <si>
    <t>LX-9861-02-0219</t>
  </si>
  <si>
    <t>845 Angliana - Room 219</t>
  </si>
  <si>
    <t>LX-9861-02-0220</t>
  </si>
  <si>
    <t>845 Angliana - Room 220</t>
  </si>
  <si>
    <t>LX-9861-02-0221</t>
  </si>
  <si>
    <t>845 Angliana - Room 221</t>
  </si>
  <si>
    <t>LX-9861-02-0222</t>
  </si>
  <si>
    <t>845 Angliana - Room 222</t>
  </si>
  <si>
    <t>LX-9861-02-0223</t>
  </si>
  <si>
    <t>845 Angliana - Room 223</t>
  </si>
  <si>
    <t>LX-9861-02-0224</t>
  </si>
  <si>
    <t>845 Angliana - Room 224</t>
  </si>
  <si>
    <t>LX-9861-02-0225</t>
  </si>
  <si>
    <t>845 Angliana - Room 225</t>
  </si>
  <si>
    <t>LX-9861-02-0226</t>
  </si>
  <si>
    <t>845 Angliana - Room 226</t>
  </si>
  <si>
    <t>LX-9861-02-0227</t>
  </si>
  <si>
    <t>845 Angliana - Room 227</t>
  </si>
  <si>
    <t>LX-9861-02-0228</t>
  </si>
  <si>
    <t>845 Angliana - Room 228</t>
  </si>
  <si>
    <t>LX-9861-02-0229</t>
  </si>
  <si>
    <t>845 Angliana - Room 229</t>
  </si>
  <si>
    <t>LX-9861-02-0230</t>
  </si>
  <si>
    <t>845 Angliana - Room 230</t>
  </si>
  <si>
    <t>LX-9861-02-0231</t>
  </si>
  <si>
    <t>845 Angliana - Room 231</t>
  </si>
  <si>
    <t>LX-9861-02-0232</t>
  </si>
  <si>
    <t>845 Angliana - Room 232</t>
  </si>
  <si>
    <t>LX-9861-02-0233</t>
  </si>
  <si>
    <t>845 Angliana - Room 233</t>
  </si>
  <si>
    <t>LX-9861-02-0234</t>
  </si>
  <si>
    <t>845 Angliana - Room 234</t>
  </si>
  <si>
    <t>LX-9861-02-0235</t>
  </si>
  <si>
    <t>845 Angliana - Room 235</t>
  </si>
  <si>
    <t>LX-9861-02-0236</t>
  </si>
  <si>
    <t>845 Angliana - Room 236</t>
  </si>
  <si>
    <t>LX-9861-02-0237</t>
  </si>
  <si>
    <t>845 Angliana - Room 237</t>
  </si>
  <si>
    <t>LX-9861-02-0238</t>
  </si>
  <si>
    <t>845 Angliana - Room 238</t>
  </si>
  <si>
    <t>LX-9861-02-0239</t>
  </si>
  <si>
    <t>845 Angliana - Room 239</t>
  </si>
  <si>
    <t>LX-9861-02-0240</t>
  </si>
  <si>
    <t>845 Angliana - Room 240</t>
  </si>
  <si>
    <t>LX-9861-02-0241</t>
  </si>
  <si>
    <t>LX-9861-02-0242</t>
  </si>
  <si>
    <t>845 Angliana - Room 242</t>
  </si>
  <si>
    <t>LX-9861-02-EL0200A</t>
  </si>
  <si>
    <t>LX-9861-02-ST0200A</t>
  </si>
  <si>
    <t>LX-9861-02-ST0200B</t>
  </si>
  <si>
    <t>LX-9861-02-ST0200C</t>
  </si>
  <si>
    <t>9861</t>
  </si>
  <si>
    <t>845 Angliana - Elevator A</t>
  </si>
  <si>
    <t>845 Angliana - Stair A</t>
  </si>
  <si>
    <t>845 Angliana - Stair B</t>
  </si>
  <si>
    <t>845 Angliana - Stair C</t>
  </si>
  <si>
    <t>845 Angliana - Room 241</t>
  </si>
  <si>
    <t>LX-9861-01</t>
  </si>
  <si>
    <t>LX-9861-02</t>
  </si>
  <si>
    <t>845 Angliana - 1st Floor</t>
  </si>
  <si>
    <t>845 Angliana - 2nd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</si>
</sst>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1" fontId="0" fillId="0" borderId="0" xfId="0" applyNumberFormat="1"/>
    <xf numFmtId="0" fontId="0" fillId="34" borderId="10" xfId="0" applyFont="1" applyFill="1" applyBorder="1" applyAlignment="1" applyProtection="1">
      <alignment horizontal="center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D2" sqref="D2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60" t="s">
        <v>310</v>
      </c>
      <c r="C1" s="60"/>
      <c r="F1" s="18" t="s">
        <v>10</v>
      </c>
      <c r="G1" s="19">
        <v>42033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2" thickBot="1" x14ac:dyDescent="0.35">
      <c r="A2" s="24" t="s">
        <v>8</v>
      </c>
      <c r="B2" s="61" t="s">
        <v>73</v>
      </c>
      <c r="C2" s="61"/>
      <c r="F2" s="25" t="s">
        <v>12</v>
      </c>
      <c r="G2" s="26" t="s">
        <v>62</v>
      </c>
      <c r="J2" s="15">
        <f>G90-J90</f>
        <v>81</v>
      </c>
      <c r="K2" s="15">
        <f>H90-M90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62" t="s">
        <v>74</v>
      </c>
      <c r="B6" s="62" t="s">
        <v>155</v>
      </c>
      <c r="C6" s="11" t="s">
        <v>52</v>
      </c>
      <c r="E6" s="35">
        <v>0</v>
      </c>
      <c r="F6" s="1">
        <v>328</v>
      </c>
      <c r="G6" s="35" t="s">
        <v>3</v>
      </c>
      <c r="H6" s="17" t="s">
        <v>13</v>
      </c>
      <c r="J6" s="10">
        <f>IF(G6="No Change","N/A",IF(G6="New Tag Required",Lookup!F:F,IF(G6="Remove Old Tag",Lookup!F:F,IF(G6="N/A","N/A",""))))</f>
        <v>0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x14ac:dyDescent="0.3">
      <c r="A7" s="62" t="s">
        <v>75</v>
      </c>
      <c r="B7" s="62" t="s">
        <v>155</v>
      </c>
      <c r="C7" s="11" t="s">
        <v>52</v>
      </c>
      <c r="E7" s="35">
        <v>0</v>
      </c>
      <c r="F7" s="1">
        <v>4489</v>
      </c>
      <c r="G7" s="35" t="s">
        <v>3</v>
      </c>
      <c r="H7" s="17" t="s">
        <v>13</v>
      </c>
      <c r="J7" s="10">
        <f>IF(G7="No Change","N/A",IF(G7="New Tag Required",Lookup!F:F,IF(G7="Remove Old Tag",Lookup!F:F,IF(G7="N/A","N/A",""))))</f>
        <v>0</v>
      </c>
      <c r="K7" s="36"/>
      <c r="L7" s="10"/>
      <c r="M7" s="10" t="str">
        <f>IF(H7="No Change","N/A",IF(H7="New Tag Required",Lookup!F:F,IF(H7="Remove Old Sign",Lookup!F:F,IF(H7="N/A","N/A",""))))</f>
        <v>N/A</v>
      </c>
      <c r="N7" s="36"/>
      <c r="O7" s="10"/>
    </row>
    <row r="8" spans="1:16" ht="15" customHeight="1" x14ac:dyDescent="0.3">
      <c r="A8" s="62" t="s">
        <v>76</v>
      </c>
      <c r="B8" s="62" t="s">
        <v>155</v>
      </c>
      <c r="C8" s="11" t="s">
        <v>52</v>
      </c>
      <c r="E8" s="35">
        <v>0</v>
      </c>
      <c r="F8" s="1">
        <v>333</v>
      </c>
      <c r="G8" s="35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x14ac:dyDescent="0.3">
      <c r="A9" s="62" t="s">
        <v>77</v>
      </c>
      <c r="B9" s="62" t="s">
        <v>155</v>
      </c>
      <c r="C9" s="11" t="s">
        <v>52</v>
      </c>
      <c r="E9" s="35">
        <v>0</v>
      </c>
      <c r="F9" s="1">
        <v>14492</v>
      </c>
      <c r="G9" s="35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>N/A</v>
      </c>
      <c r="N9" s="36"/>
      <c r="O9" s="10"/>
    </row>
    <row r="10" spans="1:16" x14ac:dyDescent="0.3">
      <c r="A10" s="62" t="s">
        <v>78</v>
      </c>
      <c r="B10" s="62" t="s">
        <v>155</v>
      </c>
      <c r="C10" s="11" t="s">
        <v>52</v>
      </c>
      <c r="E10" s="35">
        <v>0</v>
      </c>
      <c r="F10" s="1">
        <v>34</v>
      </c>
      <c r="G10" s="35" t="s">
        <v>3</v>
      </c>
      <c r="H10" s="17" t="s">
        <v>13</v>
      </c>
      <c r="J10" s="10">
        <f>IF(G10="No Change","N/A",IF(G10="New Tag Required",Lookup!F:F,IF(G10="Remove Old Tag",Lookup!F:F,IF(G10="N/A","N/A",""))))</f>
        <v>0</v>
      </c>
      <c r="K10" s="36"/>
      <c r="L10" s="10"/>
      <c r="M10" s="10" t="str">
        <f>IF(H10="No Change","N/A",IF(H10="New Tag Required",Lookup!F:F,IF(H10="Remove Old Sign",Lookup!F:F,IF(H10="N/A","N/A",""))))</f>
        <v>N/A</v>
      </c>
      <c r="N10" s="36"/>
      <c r="O10" s="10"/>
    </row>
    <row r="11" spans="1:16" x14ac:dyDescent="0.3">
      <c r="A11" s="62" t="s">
        <v>79</v>
      </c>
      <c r="B11" s="62" t="s">
        <v>155</v>
      </c>
      <c r="C11" s="11" t="s">
        <v>52</v>
      </c>
      <c r="E11" s="35">
        <v>0</v>
      </c>
      <c r="F11" s="1">
        <v>56</v>
      </c>
      <c r="G11" s="35" t="s">
        <v>3</v>
      </c>
      <c r="H11" s="17" t="s">
        <v>13</v>
      </c>
      <c r="J11" s="10">
        <f>IF(G11="No Change","N/A",IF(G11="New Tag Required",Lookup!F:F,IF(G11="Remove Old Tag",Lookup!F:F,IF(G11="N/A","N/A",""))))</f>
        <v>0</v>
      </c>
      <c r="K11" s="36"/>
      <c r="L11" s="10"/>
      <c r="M11" s="10" t="str">
        <f>IF(H11="No Change","N/A",IF(H11="New Tag Required",Lookup!F:F,IF(H11="Remove Old Sign",Lookup!F:F,IF(H11="N/A","N/A",""))))</f>
        <v>N/A</v>
      </c>
      <c r="N11" s="36"/>
      <c r="O11" s="10"/>
    </row>
    <row r="12" spans="1:16" x14ac:dyDescent="0.3">
      <c r="A12" s="62" t="s">
        <v>80</v>
      </c>
      <c r="B12" s="62" t="s">
        <v>155</v>
      </c>
      <c r="C12" s="11" t="s">
        <v>52</v>
      </c>
      <c r="E12" s="35">
        <v>0</v>
      </c>
      <c r="F12" s="1">
        <v>302</v>
      </c>
      <c r="G12" s="35" t="s">
        <v>3</v>
      </c>
      <c r="H12" s="17" t="s">
        <v>13</v>
      </c>
      <c r="J12" s="10">
        <f>IF(G12="No Change","N/A",IF(G12="New Tag Required",Lookup!F:F,IF(G12="Remove Old Tag",Lookup!F:F,IF(G12="N/A","N/A",""))))</f>
        <v>0</v>
      </c>
      <c r="K12" s="36"/>
      <c r="L12" s="10"/>
      <c r="M12" s="10" t="str">
        <f>IF(H12="No Change","N/A",IF(H12="New Tag Required",Lookup!F:F,IF(H12="Remove Old Sign",Lookup!F:F,IF(H12="N/A","N/A",""))))</f>
        <v>N/A</v>
      </c>
      <c r="N12" s="36"/>
      <c r="O12" s="10"/>
    </row>
    <row r="13" spans="1:16" x14ac:dyDescent="0.3">
      <c r="A13" s="62" t="s">
        <v>81</v>
      </c>
      <c r="B13" s="62" t="s">
        <v>155</v>
      </c>
      <c r="C13" s="11" t="s">
        <v>52</v>
      </c>
      <c r="E13" s="35">
        <v>0</v>
      </c>
      <c r="F13" s="1">
        <v>11</v>
      </c>
      <c r="G13" s="35" t="s">
        <v>3</v>
      </c>
      <c r="H13" s="17" t="s">
        <v>13</v>
      </c>
      <c r="J13" s="10">
        <f>IF(G13="No Change","N/A",IF(G13="New Tag Required",Lookup!F:F,IF(G13="Remove Old Tag",Lookup!F:F,IF(G13="N/A","N/A",""))))</f>
        <v>0</v>
      </c>
      <c r="K13" s="36"/>
      <c r="L13" s="10"/>
      <c r="M13" s="10" t="str">
        <f>IF(H13="No Change","N/A",IF(H13="New Tag Required",Lookup!F:F,IF(H13="Remove Old Sign",Lookup!F:F,IF(H13="N/A","N/A",""))))</f>
        <v>N/A</v>
      </c>
      <c r="N13" s="36"/>
      <c r="O13" s="10"/>
    </row>
    <row r="14" spans="1:16" x14ac:dyDescent="0.3">
      <c r="A14" s="62" t="s">
        <v>82</v>
      </c>
      <c r="B14" s="62" t="s">
        <v>155</v>
      </c>
      <c r="C14" s="11" t="s">
        <v>52</v>
      </c>
      <c r="E14" s="35">
        <v>0</v>
      </c>
      <c r="F14" s="1">
        <v>286</v>
      </c>
      <c r="G14" s="35" t="s">
        <v>3</v>
      </c>
      <c r="H14" s="17" t="s">
        <v>13</v>
      </c>
      <c r="J14" s="10">
        <f>IF(G14="No Change","N/A",IF(G14="New Tag Required",Lookup!F:F,IF(G14="Remove Old Tag",Lookup!F:F,IF(G14="N/A","N/A",""))))</f>
        <v>0</v>
      </c>
      <c r="K14" s="36"/>
      <c r="L14" s="10"/>
      <c r="M14" s="10" t="str">
        <f>IF(H14="No Change","N/A",IF(H14="New Tag Required",Lookup!F:F,IF(H14="Remove Old Sign",Lookup!F:F,IF(H14="N/A","N/A",""))))</f>
        <v>N/A</v>
      </c>
      <c r="N14" s="36"/>
      <c r="O14" s="10"/>
    </row>
    <row r="15" spans="1:16" x14ac:dyDescent="0.3">
      <c r="A15" s="62" t="s">
        <v>83</v>
      </c>
      <c r="B15" s="62" t="s">
        <v>155</v>
      </c>
      <c r="C15" s="11" t="s">
        <v>52</v>
      </c>
      <c r="E15" s="35">
        <v>0</v>
      </c>
      <c r="F15" s="1">
        <v>150</v>
      </c>
      <c r="G15" s="35" t="s">
        <v>3</v>
      </c>
      <c r="H15" s="17" t="s">
        <v>13</v>
      </c>
      <c r="J15" s="10">
        <f>IF(G15="No Change","N/A",IF(G15="New Tag Required",Lookup!F:F,IF(G15="Remove Old Tag",Lookup!F:F,IF(G15="N/A","N/A",""))))</f>
        <v>0</v>
      </c>
      <c r="K15" s="36"/>
      <c r="L15" s="10"/>
      <c r="M15" s="10" t="str">
        <f>IF(H15="No Change","N/A",IF(H15="New Tag Required",Lookup!F:F,IF(H15="Remove Old Sign",Lookup!F:F,IF(H15="N/A","N/A",""))))</f>
        <v>N/A</v>
      </c>
      <c r="N15" s="36"/>
      <c r="O15" s="10"/>
    </row>
    <row r="16" spans="1:16" x14ac:dyDescent="0.3">
      <c r="A16" s="62" t="s">
        <v>84</v>
      </c>
      <c r="B16" s="62" t="s">
        <v>155</v>
      </c>
      <c r="C16" s="11" t="s">
        <v>52</v>
      </c>
      <c r="E16" s="35">
        <v>0</v>
      </c>
      <c r="F16" s="1">
        <v>264</v>
      </c>
      <c r="G16" s="35" t="s">
        <v>3</v>
      </c>
      <c r="H16" s="17" t="s">
        <v>13</v>
      </c>
      <c r="J16" s="10">
        <f>IF(G16="No Change","N/A",IF(G16="New Tag Required",Lookup!F:F,IF(G16="Remove Old Tag",Lookup!F:F,IF(G16="N/A","N/A",""))))</f>
        <v>0</v>
      </c>
      <c r="K16" s="37"/>
      <c r="L16" s="11"/>
      <c r="M16" s="10" t="str">
        <f>IF(H16="No Change","N/A",IF(H16="New Tag Required",Lookup!F:F,IF(H16="Remove Old Sign",Lookup!F:F,IF(H16="N/A","N/A",""))))</f>
        <v>N/A</v>
      </c>
      <c r="N16" s="37"/>
      <c r="O16" s="11"/>
    </row>
    <row r="17" spans="1:15" x14ac:dyDescent="0.3">
      <c r="A17" s="62" t="s">
        <v>85</v>
      </c>
      <c r="B17" s="62" t="s">
        <v>155</v>
      </c>
      <c r="C17" s="11" t="s">
        <v>52</v>
      </c>
      <c r="E17" s="35">
        <v>0</v>
      </c>
      <c r="F17" s="1">
        <v>270</v>
      </c>
      <c r="G17" s="35" t="s">
        <v>3</v>
      </c>
      <c r="H17" s="17" t="s">
        <v>13</v>
      </c>
      <c r="J17" s="10">
        <f>IF(G17="No Change","N/A",IF(G17="New Tag Required",Lookup!F:F,IF(G17="Remove Old Tag",Lookup!F:F,IF(G17="N/A","N/A",""))))</f>
        <v>0</v>
      </c>
      <c r="K17" s="37"/>
      <c r="L17" s="11"/>
      <c r="M17" s="10" t="str">
        <f>IF(H17="No Change","N/A",IF(H17="New Tag Required",Lookup!F:F,IF(H17="Remove Old Sign",Lookup!F:F,IF(H17="N/A","N/A",""))))</f>
        <v>N/A</v>
      </c>
      <c r="N17" s="37"/>
      <c r="O17" s="11"/>
    </row>
    <row r="18" spans="1:15" x14ac:dyDescent="0.3">
      <c r="A18" s="62" t="s">
        <v>86</v>
      </c>
      <c r="B18" s="62" t="s">
        <v>155</v>
      </c>
      <c r="C18" s="11" t="s">
        <v>52</v>
      </c>
      <c r="E18" s="35">
        <v>0</v>
      </c>
      <c r="F18" s="1">
        <v>492</v>
      </c>
      <c r="G18" s="35" t="s">
        <v>3</v>
      </c>
      <c r="H18" s="17" t="s">
        <v>13</v>
      </c>
      <c r="J18" s="10">
        <f>IF(G18="No Change","N/A",IF(G18="New Tag Required",Lookup!F:F,IF(G18="Remove Old Tag",Lookup!F:F,IF(G18="N/A","N/A",""))))</f>
        <v>0</v>
      </c>
      <c r="K18" s="37"/>
      <c r="L18" s="11"/>
      <c r="M18" s="10" t="str">
        <f>IF(H18="No Change","N/A",IF(H18="New Tag Required",Lookup!F:F,IF(H18="Remove Old Sign",Lookup!F:F,IF(H18="N/A","N/A",""))))</f>
        <v>N/A</v>
      </c>
      <c r="N18" s="37"/>
      <c r="O18" s="11"/>
    </row>
    <row r="19" spans="1:15" x14ac:dyDescent="0.3">
      <c r="A19" s="62" t="s">
        <v>87</v>
      </c>
      <c r="B19" s="62" t="s">
        <v>155</v>
      </c>
      <c r="C19" s="11" t="s">
        <v>52</v>
      </c>
      <c r="E19" s="35">
        <v>0</v>
      </c>
      <c r="F19" s="1">
        <v>117</v>
      </c>
      <c r="G19" s="35" t="s">
        <v>3</v>
      </c>
      <c r="H19" s="17" t="s">
        <v>13</v>
      </c>
      <c r="J19" s="10">
        <f>IF(G19="No Change","N/A",IF(G19="New Tag Required",Lookup!F:F,IF(G19="Remove Old Tag",Lookup!F:F,IF(G19="N/A","N/A",""))))</f>
        <v>0</v>
      </c>
      <c r="K19" s="37"/>
      <c r="L19" s="11"/>
      <c r="M19" s="10" t="str">
        <f>IF(H19="No Change","N/A",IF(H19="New Tag Required",Lookup!F:F,IF(H19="Remove Old Sign",Lookup!F:F,IF(H19="N/A","N/A",""))))</f>
        <v>N/A</v>
      </c>
      <c r="N19" s="37"/>
      <c r="O19" s="11"/>
    </row>
    <row r="20" spans="1:15" x14ac:dyDescent="0.3">
      <c r="A20" s="62" t="s">
        <v>88</v>
      </c>
      <c r="B20" s="62" t="s">
        <v>155</v>
      </c>
      <c r="C20" s="11" t="s">
        <v>52</v>
      </c>
      <c r="E20" s="35">
        <v>0</v>
      </c>
      <c r="F20" s="1">
        <v>117</v>
      </c>
      <c r="G20" s="35" t="s">
        <v>3</v>
      </c>
      <c r="H20" s="17" t="s">
        <v>13</v>
      </c>
      <c r="J20" s="10">
        <f>IF(G20="No Change","N/A",IF(G20="New Tag Required",Lookup!F:F,IF(G20="Remove Old Tag",Lookup!F:F,IF(G20="N/A","N/A",""))))</f>
        <v>0</v>
      </c>
      <c r="K20" s="37"/>
      <c r="L20" s="11"/>
      <c r="M20" s="10" t="str">
        <f>IF(H20="No Change","N/A",IF(H20="New Tag Required",Lookup!F:F,IF(H20="Remove Old Sign",Lookup!F:F,IF(H20="N/A","N/A",""))))</f>
        <v>N/A</v>
      </c>
      <c r="N20" s="37"/>
      <c r="O20" s="11"/>
    </row>
    <row r="21" spans="1:15" x14ac:dyDescent="0.3">
      <c r="A21" s="62" t="s">
        <v>89</v>
      </c>
      <c r="B21" s="62" t="s">
        <v>155</v>
      </c>
      <c r="C21" s="11" t="s">
        <v>52</v>
      </c>
      <c r="E21" s="35">
        <v>0</v>
      </c>
      <c r="F21" s="1">
        <v>11</v>
      </c>
      <c r="G21" s="35" t="s">
        <v>3</v>
      </c>
      <c r="H21" s="17" t="s">
        <v>13</v>
      </c>
      <c r="J21" s="10">
        <f>IF(G21="No Change","N/A",IF(G21="New Tag Required",Lookup!F:F,IF(G21="Remove Old Tag",Lookup!F:F,IF(G21="N/A","N/A",""))))</f>
        <v>0</v>
      </c>
      <c r="K21" s="37"/>
      <c r="L21" s="11"/>
      <c r="M21" s="10" t="str">
        <f>IF(H21="No Change","N/A",IF(H21="New Tag Required",Lookup!F:F,IF(H21="Remove Old Sign",Lookup!F:F,IF(H21="N/A","N/A",""))))</f>
        <v>N/A</v>
      </c>
      <c r="N21" s="37"/>
      <c r="O21" s="11"/>
    </row>
    <row r="22" spans="1:15" x14ac:dyDescent="0.3">
      <c r="A22" s="62" t="s">
        <v>90</v>
      </c>
      <c r="B22" s="62" t="s">
        <v>155</v>
      </c>
      <c r="C22" s="11" t="s">
        <v>52</v>
      </c>
      <c r="E22" s="35">
        <v>0</v>
      </c>
      <c r="F22" s="1">
        <v>291</v>
      </c>
      <c r="G22" s="35" t="s">
        <v>3</v>
      </c>
      <c r="H22" s="17" t="s">
        <v>13</v>
      </c>
      <c r="J22" s="10">
        <f>IF(G22="No Change","N/A",IF(G22="New Tag Required",Lookup!F:F,IF(G22="Remove Old Tag",Lookup!F:F,IF(G22="N/A","N/A",""))))</f>
        <v>0</v>
      </c>
      <c r="K22" s="37"/>
      <c r="L22" s="11"/>
      <c r="M22" s="10" t="str">
        <f>IF(H22="No Change","N/A",IF(H22="New Tag Required",Lookup!F:F,IF(H22="Remove Old Sign",Lookup!F:F,IF(H22="N/A","N/A",""))))</f>
        <v>N/A</v>
      </c>
      <c r="N22" s="37"/>
      <c r="O22" s="11"/>
    </row>
    <row r="23" spans="1:15" x14ac:dyDescent="0.3">
      <c r="A23" s="62" t="s">
        <v>91</v>
      </c>
      <c r="B23" s="62" t="s">
        <v>155</v>
      </c>
      <c r="C23" s="11" t="s">
        <v>52</v>
      </c>
      <c r="E23" s="35">
        <v>0</v>
      </c>
      <c r="F23" s="1">
        <v>2329</v>
      </c>
      <c r="G23" s="35" t="s">
        <v>3</v>
      </c>
      <c r="H23" s="17" t="s">
        <v>13</v>
      </c>
      <c r="J23" s="10">
        <f>IF(G23="No Change","N/A",IF(G23="New Tag Required",Lookup!F:F,IF(G23="Remove Old Tag",Lookup!F:F,IF(G23="N/A","N/A",""))))</f>
        <v>0</v>
      </c>
      <c r="K23" s="38"/>
      <c r="M23" s="10" t="str">
        <f>IF(H23="No Change","N/A",IF(H23="New Tag Required",Lookup!F:F,IF(H23="Remove Old Sign",Lookup!F:F,IF(H23="N/A","N/A",""))))</f>
        <v>N/A</v>
      </c>
      <c r="N23" s="37"/>
      <c r="O23" s="11"/>
    </row>
    <row r="24" spans="1:15" x14ac:dyDescent="0.3">
      <c r="A24" s="62" t="s">
        <v>92</v>
      </c>
      <c r="B24" s="62" t="s">
        <v>155</v>
      </c>
      <c r="C24" s="11" t="s">
        <v>52</v>
      </c>
      <c r="E24" s="35">
        <v>0</v>
      </c>
      <c r="F24" s="1">
        <v>11</v>
      </c>
      <c r="G24" s="35" t="s">
        <v>3</v>
      </c>
      <c r="H24" s="17" t="s">
        <v>13</v>
      </c>
      <c r="J24" s="10">
        <f>IF(G24="No Change","N/A",IF(G24="New Tag Required",Lookup!F:F,IF(G24="Remove Old Tag",Lookup!F:F,IF(G24="N/A","N/A",""))))</f>
        <v>0</v>
      </c>
      <c r="K24" s="38"/>
      <c r="M24" s="10" t="str">
        <f>IF(H24="No Change","N/A",IF(H24="New Tag Required",Lookup!F:F,IF(H24="Remove Old Sign",Lookup!F:F,IF(H24="N/A","N/A",""))))</f>
        <v>N/A</v>
      </c>
      <c r="N24" s="37"/>
      <c r="O24" s="11"/>
    </row>
    <row r="25" spans="1:15" x14ac:dyDescent="0.3">
      <c r="A25" s="62" t="s">
        <v>93</v>
      </c>
      <c r="B25" s="62" t="s">
        <v>155</v>
      </c>
      <c r="C25" s="11" t="s">
        <v>52</v>
      </c>
      <c r="E25" s="35">
        <v>0</v>
      </c>
      <c r="F25" s="1">
        <v>43</v>
      </c>
      <c r="G25" s="35" t="s">
        <v>3</v>
      </c>
      <c r="H25" s="17" t="s">
        <v>13</v>
      </c>
      <c r="J25" s="10">
        <f>IF(G25="No Change","N/A",IF(G25="New Tag Required",Lookup!F:F,IF(G25="Remove Old Tag",Lookup!F:F,IF(G25="N/A","N/A",""))))</f>
        <v>0</v>
      </c>
      <c r="K25" s="38"/>
      <c r="M25" s="10" t="str">
        <f>IF(H25="No Change","N/A",IF(H25="New Tag Required",Lookup!F:F,IF(H25="Remove Old Sign",Lookup!F:F,IF(H25="N/A","N/A",""))))</f>
        <v>N/A</v>
      </c>
      <c r="N25" s="38"/>
    </row>
    <row r="26" spans="1:15" x14ac:dyDescent="0.3">
      <c r="A26" s="62" t="s">
        <v>94</v>
      </c>
      <c r="B26" s="62" t="s">
        <v>155</v>
      </c>
      <c r="C26" s="11" t="s">
        <v>52</v>
      </c>
      <c r="E26" s="35">
        <v>0</v>
      </c>
      <c r="F26" s="1">
        <v>100</v>
      </c>
      <c r="G26" s="35" t="s">
        <v>3</v>
      </c>
      <c r="H26" s="17" t="s">
        <v>13</v>
      </c>
      <c r="J26" s="10">
        <f>IF(G26="No Change","N/A",IF(G26="New Tag Required",Lookup!F:F,IF(G26="Remove Old Tag",Lookup!F:F,IF(G26="N/A","N/A",""))))</f>
        <v>0</v>
      </c>
      <c r="K26" s="38"/>
      <c r="M26" s="10" t="str">
        <f>IF(H26="No Change","N/A",IF(H26="New Tag Required",Lookup!F:F,IF(H26="Remove Old Sign",Lookup!F:F,IF(H26="N/A","N/A",""))))</f>
        <v>N/A</v>
      </c>
      <c r="N26" s="38"/>
    </row>
    <row r="27" spans="1:15" x14ac:dyDescent="0.3">
      <c r="A27" s="62" t="s">
        <v>95</v>
      </c>
      <c r="B27" s="62" t="s">
        <v>155</v>
      </c>
      <c r="C27" s="11" t="s">
        <v>52</v>
      </c>
      <c r="E27" s="35">
        <v>0</v>
      </c>
      <c r="F27" s="1">
        <v>171</v>
      </c>
      <c r="G27" s="35" t="s">
        <v>3</v>
      </c>
      <c r="H27" s="17" t="s">
        <v>13</v>
      </c>
      <c r="J27" s="10">
        <f>IF(G27="No Change","N/A",IF(G27="New Tag Required",Lookup!F:F,IF(G27="Remove Old Tag",Lookup!F:F,IF(G27="N/A","N/A",""))))</f>
        <v>0</v>
      </c>
      <c r="K27" s="38"/>
      <c r="M27" s="10" t="str">
        <f>IF(H27="No Change","N/A",IF(H27="New Tag Required",Lookup!F:F,IF(H27="Remove Old Sign",Lookup!F:F,IF(H27="N/A","N/A",""))))</f>
        <v>N/A</v>
      </c>
      <c r="N27" s="38"/>
    </row>
    <row r="28" spans="1:15" x14ac:dyDescent="0.3">
      <c r="A28" s="62" t="s">
        <v>96</v>
      </c>
      <c r="B28" s="62" t="s">
        <v>155</v>
      </c>
      <c r="C28" s="11" t="s">
        <v>52</v>
      </c>
      <c r="E28" s="35">
        <v>0</v>
      </c>
      <c r="F28" s="1">
        <v>123</v>
      </c>
      <c r="G28" s="35" t="s">
        <v>3</v>
      </c>
      <c r="H28" s="17" t="s">
        <v>13</v>
      </c>
      <c r="J28" s="10">
        <f>IF(G28="No Change","N/A",IF(G28="New Tag Required",Lookup!F:F,IF(G28="Remove Old Tag",Lookup!F:F,IF(G28="N/A","N/A",""))))</f>
        <v>0</v>
      </c>
      <c r="K28" s="38"/>
      <c r="M28" s="10" t="str">
        <f>IF(H28="No Change","N/A",IF(H28="New Tag Required",Lookup!F:F,IF(H28="Remove Old Sign",Lookup!F:F,IF(H28="N/A","N/A",""))))</f>
        <v>N/A</v>
      </c>
      <c r="N28" s="38"/>
    </row>
    <row r="29" spans="1:15" x14ac:dyDescent="0.3">
      <c r="A29" s="62" t="s">
        <v>97</v>
      </c>
      <c r="B29" s="62" t="s">
        <v>155</v>
      </c>
      <c r="C29" s="11" t="s">
        <v>52</v>
      </c>
      <c r="E29" s="35">
        <v>0</v>
      </c>
      <c r="F29" s="1">
        <v>124</v>
      </c>
      <c r="G29" s="35" t="s">
        <v>3</v>
      </c>
      <c r="H29" s="17" t="s">
        <v>13</v>
      </c>
      <c r="J29" s="10">
        <f>IF(G29="No Change","N/A",IF(G29="New Tag Required",Lookup!F:F,IF(G29="Remove Old Tag",Lookup!F:F,IF(G29="N/A","N/A",""))))</f>
        <v>0</v>
      </c>
      <c r="K29" s="38"/>
      <c r="M29" s="10" t="str">
        <f>IF(H29="No Change","N/A",IF(H29="New Tag Required",Lookup!F:F,IF(H29="Remove Old Sign",Lookup!F:F,IF(H29="N/A","N/A",""))))</f>
        <v>N/A</v>
      </c>
      <c r="N29" s="38"/>
    </row>
    <row r="30" spans="1:15" x14ac:dyDescent="0.3">
      <c r="A30" s="62" t="s">
        <v>98</v>
      </c>
      <c r="B30" s="62" t="s">
        <v>155</v>
      </c>
      <c r="C30" s="11" t="s">
        <v>52</v>
      </c>
      <c r="E30" s="35">
        <v>0</v>
      </c>
      <c r="F30" s="1">
        <v>123</v>
      </c>
      <c r="G30" s="35" t="s">
        <v>3</v>
      </c>
      <c r="H30" s="17" t="s">
        <v>13</v>
      </c>
      <c r="J30" s="10">
        <f>IF(G30="No Change","N/A",IF(G30="New Tag Required",Lookup!F:F,IF(G30="Remove Old Tag",Lookup!F:F,IF(G30="N/A","N/A",""))))</f>
        <v>0</v>
      </c>
      <c r="K30" s="38"/>
      <c r="M30" s="10" t="str">
        <f>IF(H30="No Change","N/A",IF(H30="New Tag Required",Lookup!F:F,IF(H30="Remove Old Sign",Lookup!F:F,IF(H30="N/A","N/A",""))))</f>
        <v>N/A</v>
      </c>
      <c r="N30" s="38"/>
    </row>
    <row r="31" spans="1:15" x14ac:dyDescent="0.3">
      <c r="A31" s="62" t="s">
        <v>99</v>
      </c>
      <c r="B31" s="62" t="s">
        <v>155</v>
      </c>
      <c r="C31" s="11" t="s">
        <v>52</v>
      </c>
      <c r="E31" s="35">
        <v>0</v>
      </c>
      <c r="F31" s="1">
        <v>159</v>
      </c>
      <c r="G31" s="35" t="s">
        <v>3</v>
      </c>
      <c r="H31" s="17" t="s">
        <v>13</v>
      </c>
      <c r="J31" s="10">
        <f>IF(G31="No Change","N/A",IF(G31="New Tag Required",Lookup!F:F,IF(G31="Remove Old Tag",Lookup!F:F,IF(G31="N/A","N/A",""))))</f>
        <v>0</v>
      </c>
      <c r="K31" s="38"/>
      <c r="M31" s="10" t="str">
        <f>IF(H31="No Change","N/A",IF(H31="New Tag Required",Lookup!F:F,IF(H31="Remove Old Sign",Lookup!F:F,IF(H31="N/A","N/A",""))))</f>
        <v>N/A</v>
      </c>
      <c r="N31" s="38"/>
    </row>
    <row r="32" spans="1:15" x14ac:dyDescent="0.3">
      <c r="A32" s="62" t="s">
        <v>100</v>
      </c>
      <c r="B32" s="62" t="s">
        <v>155</v>
      </c>
      <c r="C32" s="11" t="s">
        <v>52</v>
      </c>
      <c r="E32" s="35">
        <v>0</v>
      </c>
      <c r="F32" s="1">
        <v>300</v>
      </c>
      <c r="G32" s="35" t="s">
        <v>3</v>
      </c>
      <c r="H32" s="17" t="s">
        <v>13</v>
      </c>
      <c r="J32" s="10"/>
      <c r="K32" s="38"/>
      <c r="M32" s="10"/>
      <c r="N32" s="38"/>
    </row>
    <row r="33" spans="1:14" x14ac:dyDescent="0.3">
      <c r="A33" s="62" t="s">
        <v>101</v>
      </c>
      <c r="B33" s="62" t="s">
        <v>155</v>
      </c>
      <c r="C33" s="11" t="s">
        <v>52</v>
      </c>
      <c r="E33" s="35">
        <v>0</v>
      </c>
      <c r="F33" s="1">
        <v>61</v>
      </c>
      <c r="G33" s="35" t="s">
        <v>3</v>
      </c>
      <c r="H33" s="17" t="s">
        <v>13</v>
      </c>
      <c r="J33" s="10"/>
      <c r="K33" s="38"/>
      <c r="M33" s="10"/>
      <c r="N33" s="38"/>
    </row>
    <row r="34" spans="1:14" x14ac:dyDescent="0.3">
      <c r="A34" s="62" t="s">
        <v>102</v>
      </c>
      <c r="B34" s="62" t="s">
        <v>155</v>
      </c>
      <c r="C34" s="11" t="s">
        <v>52</v>
      </c>
      <c r="E34" s="35">
        <v>0</v>
      </c>
      <c r="F34" s="1">
        <v>199</v>
      </c>
      <c r="G34" s="35" t="s">
        <v>3</v>
      </c>
      <c r="H34" s="17" t="s">
        <v>13</v>
      </c>
      <c r="J34" s="10"/>
      <c r="K34" s="38"/>
      <c r="M34" s="10"/>
      <c r="N34" s="38"/>
    </row>
    <row r="35" spans="1:14" x14ac:dyDescent="0.3">
      <c r="A35" s="62" t="s">
        <v>103</v>
      </c>
      <c r="B35" s="62" t="s">
        <v>155</v>
      </c>
      <c r="C35" s="11" t="s">
        <v>52</v>
      </c>
      <c r="E35" s="35">
        <v>0</v>
      </c>
      <c r="F35" s="1">
        <v>174</v>
      </c>
      <c r="G35" s="35" t="s">
        <v>3</v>
      </c>
      <c r="H35" s="17" t="s">
        <v>13</v>
      </c>
      <c r="J35" s="10"/>
      <c r="K35" s="38"/>
      <c r="M35" s="10"/>
      <c r="N35" s="38"/>
    </row>
    <row r="36" spans="1:14" x14ac:dyDescent="0.3">
      <c r="A36" s="62" t="s">
        <v>104</v>
      </c>
      <c r="B36" s="62" t="s">
        <v>155</v>
      </c>
      <c r="C36" s="11" t="s">
        <v>52</v>
      </c>
      <c r="E36" s="35">
        <v>0</v>
      </c>
      <c r="F36" s="1">
        <v>161</v>
      </c>
      <c r="G36" s="35" t="s">
        <v>3</v>
      </c>
      <c r="H36" s="17" t="s">
        <v>13</v>
      </c>
      <c r="J36" s="10"/>
      <c r="K36" s="38"/>
      <c r="M36" s="10"/>
      <c r="N36" s="38"/>
    </row>
    <row r="37" spans="1:14" x14ac:dyDescent="0.3">
      <c r="A37" s="62" t="s">
        <v>105</v>
      </c>
      <c r="B37" s="62" t="s">
        <v>156</v>
      </c>
      <c r="C37" s="11" t="s">
        <v>52</v>
      </c>
      <c r="E37" s="35">
        <v>0</v>
      </c>
      <c r="F37" s="1">
        <v>794</v>
      </c>
      <c r="G37" s="35" t="s">
        <v>3</v>
      </c>
      <c r="H37" s="17" t="s">
        <v>13</v>
      </c>
      <c r="J37" s="10"/>
      <c r="K37" s="38"/>
      <c r="M37" s="10"/>
      <c r="N37" s="38"/>
    </row>
    <row r="38" spans="1:14" x14ac:dyDescent="0.3">
      <c r="A38" s="62" t="s">
        <v>106</v>
      </c>
      <c r="B38" s="62" t="s">
        <v>156</v>
      </c>
      <c r="C38" s="11" t="s">
        <v>52</v>
      </c>
      <c r="E38" s="35">
        <v>0</v>
      </c>
      <c r="F38" s="1">
        <v>56</v>
      </c>
      <c r="G38" s="35" t="s">
        <v>3</v>
      </c>
      <c r="H38" s="17" t="s">
        <v>13</v>
      </c>
      <c r="J38" s="10"/>
      <c r="K38" s="38"/>
      <c r="M38" s="10"/>
      <c r="N38" s="38"/>
    </row>
    <row r="39" spans="1:14" x14ac:dyDescent="0.3">
      <c r="A39" s="62" t="s">
        <v>107</v>
      </c>
      <c r="B39" s="62" t="s">
        <v>156</v>
      </c>
      <c r="C39" s="11" t="s">
        <v>52</v>
      </c>
      <c r="E39" s="35">
        <v>0</v>
      </c>
      <c r="F39" s="1">
        <v>56</v>
      </c>
      <c r="G39" s="35" t="s">
        <v>3</v>
      </c>
      <c r="H39" s="17" t="s">
        <v>13</v>
      </c>
      <c r="J39" s="10"/>
      <c r="K39" s="38"/>
      <c r="M39" s="10"/>
      <c r="N39" s="38"/>
    </row>
    <row r="40" spans="1:14" x14ac:dyDescent="0.3">
      <c r="A40" s="62" t="s">
        <v>108</v>
      </c>
      <c r="B40" s="62" t="s">
        <v>156</v>
      </c>
      <c r="C40" s="11" t="s">
        <v>52</v>
      </c>
      <c r="E40" s="35">
        <v>0</v>
      </c>
      <c r="F40" s="1">
        <v>158</v>
      </c>
      <c r="G40" s="35" t="s">
        <v>3</v>
      </c>
      <c r="H40" s="17" t="s">
        <v>13</v>
      </c>
      <c r="J40" s="10"/>
      <c r="K40" s="38"/>
      <c r="M40" s="10"/>
      <c r="N40" s="38"/>
    </row>
    <row r="41" spans="1:14" x14ac:dyDescent="0.3">
      <c r="A41" s="62" t="s">
        <v>109</v>
      </c>
      <c r="B41" s="62" t="s">
        <v>156</v>
      </c>
      <c r="C41" s="11" t="s">
        <v>52</v>
      </c>
      <c r="E41" s="35">
        <v>0</v>
      </c>
      <c r="F41" s="1">
        <v>222</v>
      </c>
      <c r="G41" s="35" t="s">
        <v>3</v>
      </c>
      <c r="H41" s="17" t="s">
        <v>13</v>
      </c>
      <c r="J41" s="10"/>
      <c r="K41" s="38"/>
      <c r="M41" s="10"/>
      <c r="N41" s="38"/>
    </row>
    <row r="42" spans="1:14" x14ac:dyDescent="0.3">
      <c r="A42" s="62" t="s">
        <v>110</v>
      </c>
      <c r="B42" s="62" t="s">
        <v>156</v>
      </c>
      <c r="C42" s="11" t="s">
        <v>52</v>
      </c>
      <c r="E42" s="35">
        <v>0</v>
      </c>
      <c r="F42" s="1">
        <v>220</v>
      </c>
      <c r="G42" s="35" t="s">
        <v>3</v>
      </c>
      <c r="H42" s="17" t="s">
        <v>13</v>
      </c>
      <c r="J42" s="10"/>
      <c r="K42" s="38"/>
      <c r="M42" s="10"/>
      <c r="N42" s="38"/>
    </row>
    <row r="43" spans="1:14" x14ac:dyDescent="0.3">
      <c r="A43" s="62" t="s">
        <v>111</v>
      </c>
      <c r="B43" s="62" t="s">
        <v>156</v>
      </c>
      <c r="C43" s="11" t="s">
        <v>52</v>
      </c>
      <c r="E43" s="35">
        <v>0</v>
      </c>
      <c r="F43" s="1">
        <v>262</v>
      </c>
      <c r="G43" s="35" t="s">
        <v>3</v>
      </c>
      <c r="H43" s="17" t="s">
        <v>13</v>
      </c>
      <c r="J43" s="10"/>
      <c r="K43" s="38"/>
      <c r="M43" s="10"/>
      <c r="N43" s="38"/>
    </row>
    <row r="44" spans="1:14" x14ac:dyDescent="0.3">
      <c r="A44" s="62" t="s">
        <v>112</v>
      </c>
      <c r="B44" s="62" t="s">
        <v>156</v>
      </c>
      <c r="C44" s="11" t="s">
        <v>52</v>
      </c>
      <c r="E44" s="35">
        <v>0</v>
      </c>
      <c r="F44" s="1">
        <v>248</v>
      </c>
      <c r="G44" s="35" t="s">
        <v>3</v>
      </c>
      <c r="H44" s="17" t="s">
        <v>13</v>
      </c>
      <c r="J44" s="10"/>
      <c r="K44" s="38"/>
      <c r="M44" s="10"/>
      <c r="N44" s="38"/>
    </row>
    <row r="45" spans="1:14" x14ac:dyDescent="0.3">
      <c r="A45" s="62" t="s">
        <v>113</v>
      </c>
      <c r="B45" s="62" t="s">
        <v>156</v>
      </c>
      <c r="C45" s="11" t="s">
        <v>52</v>
      </c>
      <c r="E45" s="35">
        <v>0</v>
      </c>
      <c r="F45" s="1">
        <v>143</v>
      </c>
      <c r="G45" s="35" t="s">
        <v>3</v>
      </c>
      <c r="H45" s="17" t="s">
        <v>13</v>
      </c>
      <c r="J45" s="10"/>
      <c r="K45" s="38"/>
      <c r="M45" s="10"/>
      <c r="N45" s="38"/>
    </row>
    <row r="46" spans="1:14" x14ac:dyDescent="0.3">
      <c r="A46" s="62" t="s">
        <v>114</v>
      </c>
      <c r="B46" s="62" t="s">
        <v>156</v>
      </c>
      <c r="C46" s="11" t="s">
        <v>52</v>
      </c>
      <c r="E46" s="35">
        <v>0</v>
      </c>
      <c r="F46" s="1">
        <v>178</v>
      </c>
      <c r="G46" s="35" t="s">
        <v>3</v>
      </c>
      <c r="H46" s="17" t="s">
        <v>13</v>
      </c>
      <c r="J46" s="10"/>
      <c r="K46" s="38"/>
      <c r="M46" s="10"/>
      <c r="N46" s="38"/>
    </row>
    <row r="47" spans="1:14" x14ac:dyDescent="0.3">
      <c r="A47" s="62" t="s">
        <v>115</v>
      </c>
      <c r="B47" s="62" t="s">
        <v>156</v>
      </c>
      <c r="C47" s="11" t="s">
        <v>52</v>
      </c>
      <c r="E47" s="35">
        <v>0</v>
      </c>
      <c r="F47" s="1">
        <v>155</v>
      </c>
      <c r="G47" s="35" t="s">
        <v>3</v>
      </c>
      <c r="H47" s="17" t="s">
        <v>13</v>
      </c>
      <c r="J47" s="10"/>
      <c r="K47" s="38"/>
      <c r="M47" s="10"/>
      <c r="N47" s="38"/>
    </row>
    <row r="48" spans="1:14" x14ac:dyDescent="0.3">
      <c r="A48" s="62" t="s">
        <v>116</v>
      </c>
      <c r="B48" s="62" t="s">
        <v>156</v>
      </c>
      <c r="C48" s="11" t="s">
        <v>52</v>
      </c>
      <c r="E48" s="35">
        <v>0</v>
      </c>
      <c r="F48" s="1">
        <v>124</v>
      </c>
      <c r="G48" s="35" t="s">
        <v>3</v>
      </c>
      <c r="H48" s="17" t="s">
        <v>13</v>
      </c>
      <c r="J48" s="10"/>
      <c r="K48" s="38"/>
      <c r="M48" s="10"/>
      <c r="N48" s="38"/>
    </row>
    <row r="49" spans="1:14" x14ac:dyDescent="0.3">
      <c r="A49" s="62" t="s">
        <v>117</v>
      </c>
      <c r="B49" s="62" t="s">
        <v>156</v>
      </c>
      <c r="C49" s="11" t="s">
        <v>52</v>
      </c>
      <c r="E49" s="35">
        <v>0</v>
      </c>
      <c r="F49" s="1">
        <v>126</v>
      </c>
      <c r="G49" s="35" t="s">
        <v>3</v>
      </c>
      <c r="H49" s="17" t="s">
        <v>13</v>
      </c>
      <c r="J49" s="10"/>
      <c r="K49" s="38"/>
      <c r="M49" s="10"/>
      <c r="N49" s="38"/>
    </row>
    <row r="50" spans="1:14" x14ac:dyDescent="0.3">
      <c r="A50" s="62" t="s">
        <v>118</v>
      </c>
      <c r="B50" s="62" t="s">
        <v>156</v>
      </c>
      <c r="C50" s="11" t="s">
        <v>52</v>
      </c>
      <c r="E50" s="35">
        <v>0</v>
      </c>
      <c r="F50" s="1">
        <v>126</v>
      </c>
      <c r="G50" s="35" t="s">
        <v>3</v>
      </c>
      <c r="H50" s="17" t="s">
        <v>13</v>
      </c>
      <c r="J50" s="10"/>
      <c r="K50" s="38"/>
      <c r="M50" s="10"/>
      <c r="N50" s="38"/>
    </row>
    <row r="51" spans="1:14" x14ac:dyDescent="0.3">
      <c r="A51" s="62" t="s">
        <v>119</v>
      </c>
      <c r="B51" s="62" t="s">
        <v>156</v>
      </c>
      <c r="C51" s="11" t="s">
        <v>52</v>
      </c>
      <c r="E51" s="35">
        <v>0</v>
      </c>
      <c r="F51" s="1">
        <v>287</v>
      </c>
      <c r="G51" s="35" t="s">
        <v>3</v>
      </c>
      <c r="H51" s="17" t="s">
        <v>13</v>
      </c>
      <c r="J51" s="10"/>
      <c r="K51" s="38"/>
      <c r="M51" s="10"/>
      <c r="N51" s="38"/>
    </row>
    <row r="52" spans="1:14" x14ac:dyDescent="0.3">
      <c r="A52" s="62" t="s">
        <v>120</v>
      </c>
      <c r="B52" s="62" t="s">
        <v>156</v>
      </c>
      <c r="C52" s="11" t="s">
        <v>52</v>
      </c>
      <c r="E52" s="35">
        <v>0</v>
      </c>
      <c r="F52" s="1">
        <v>12</v>
      </c>
      <c r="G52" s="35" t="s">
        <v>3</v>
      </c>
      <c r="H52" s="17" t="s">
        <v>13</v>
      </c>
      <c r="J52" s="10"/>
      <c r="K52" s="38"/>
      <c r="M52" s="10"/>
      <c r="N52" s="38"/>
    </row>
    <row r="53" spans="1:14" x14ac:dyDescent="0.3">
      <c r="A53" s="62" t="s">
        <v>121</v>
      </c>
      <c r="B53" s="62" t="s">
        <v>156</v>
      </c>
      <c r="C53" s="11" t="s">
        <v>52</v>
      </c>
      <c r="E53" s="35">
        <v>0</v>
      </c>
      <c r="F53" s="1">
        <v>132</v>
      </c>
      <c r="G53" s="35" t="s">
        <v>3</v>
      </c>
      <c r="H53" s="17" t="s">
        <v>13</v>
      </c>
      <c r="J53" s="10"/>
      <c r="K53" s="38"/>
      <c r="M53" s="10"/>
      <c r="N53" s="38"/>
    </row>
    <row r="54" spans="1:14" x14ac:dyDescent="0.3">
      <c r="A54" s="62" t="s">
        <v>122</v>
      </c>
      <c r="B54" s="62" t="s">
        <v>156</v>
      </c>
      <c r="C54" s="11" t="s">
        <v>52</v>
      </c>
      <c r="E54" s="35">
        <v>0</v>
      </c>
      <c r="F54" s="1">
        <v>134</v>
      </c>
      <c r="G54" s="35" t="s">
        <v>3</v>
      </c>
      <c r="H54" s="17" t="s">
        <v>13</v>
      </c>
      <c r="J54" s="10"/>
      <c r="K54" s="38"/>
      <c r="M54" s="10"/>
      <c r="N54" s="38"/>
    </row>
    <row r="55" spans="1:14" x14ac:dyDescent="0.3">
      <c r="A55" s="62" t="s">
        <v>123</v>
      </c>
      <c r="B55" s="62" t="s">
        <v>156</v>
      </c>
      <c r="C55" s="11" t="s">
        <v>52</v>
      </c>
      <c r="E55" s="35">
        <v>0</v>
      </c>
      <c r="F55" s="1">
        <v>603</v>
      </c>
      <c r="G55" s="35" t="s">
        <v>3</v>
      </c>
      <c r="H55" s="17" t="s">
        <v>13</v>
      </c>
      <c r="J55" s="10"/>
      <c r="K55" s="38"/>
      <c r="M55" s="10"/>
      <c r="N55" s="38"/>
    </row>
    <row r="56" spans="1:14" x14ac:dyDescent="0.3">
      <c r="A56" s="62" t="s">
        <v>124</v>
      </c>
      <c r="B56" s="62" t="s">
        <v>156</v>
      </c>
      <c r="C56" s="11" t="s">
        <v>52</v>
      </c>
      <c r="E56" s="35">
        <v>0</v>
      </c>
      <c r="F56" s="1">
        <v>449</v>
      </c>
      <c r="G56" s="35" t="s">
        <v>3</v>
      </c>
      <c r="H56" s="17" t="s">
        <v>13</v>
      </c>
      <c r="J56" s="10"/>
      <c r="K56" s="38"/>
      <c r="M56" s="10"/>
      <c r="N56" s="38"/>
    </row>
    <row r="57" spans="1:14" x14ac:dyDescent="0.3">
      <c r="A57" s="62" t="s">
        <v>125</v>
      </c>
      <c r="B57" s="62" t="s">
        <v>156</v>
      </c>
      <c r="C57" s="11" t="s">
        <v>52</v>
      </c>
      <c r="E57" s="35">
        <v>0</v>
      </c>
      <c r="F57" s="1">
        <v>134</v>
      </c>
      <c r="G57" s="35" t="s">
        <v>3</v>
      </c>
      <c r="H57" s="17" t="s">
        <v>13</v>
      </c>
      <c r="J57" s="10"/>
      <c r="K57" s="38"/>
      <c r="M57" s="10"/>
      <c r="N57" s="38"/>
    </row>
    <row r="58" spans="1:14" x14ac:dyDescent="0.3">
      <c r="A58" s="62" t="s">
        <v>126</v>
      </c>
      <c r="B58" s="62" t="s">
        <v>156</v>
      </c>
      <c r="C58" s="11" t="s">
        <v>52</v>
      </c>
      <c r="E58" s="35">
        <v>0</v>
      </c>
      <c r="F58" s="1">
        <v>103</v>
      </c>
      <c r="G58" s="35" t="s">
        <v>3</v>
      </c>
      <c r="H58" s="17" t="s">
        <v>13</v>
      </c>
      <c r="J58" s="10"/>
      <c r="K58" s="38"/>
      <c r="M58" s="10"/>
      <c r="N58" s="38"/>
    </row>
    <row r="59" spans="1:14" x14ac:dyDescent="0.3">
      <c r="A59" s="62" t="s">
        <v>127</v>
      </c>
      <c r="B59" s="62" t="s">
        <v>156</v>
      </c>
      <c r="C59" s="11" t="s">
        <v>52</v>
      </c>
      <c r="E59" s="35">
        <v>0</v>
      </c>
      <c r="F59" s="1">
        <v>106</v>
      </c>
      <c r="G59" s="35" t="s">
        <v>3</v>
      </c>
      <c r="H59" s="17" t="s">
        <v>13</v>
      </c>
      <c r="J59" s="10"/>
      <c r="K59" s="38"/>
      <c r="M59" s="10"/>
      <c r="N59" s="38"/>
    </row>
    <row r="60" spans="1:14" x14ac:dyDescent="0.3">
      <c r="A60" s="62" t="s">
        <v>128</v>
      </c>
      <c r="B60" s="62" t="s">
        <v>156</v>
      </c>
      <c r="C60" s="11" t="s">
        <v>52</v>
      </c>
      <c r="E60" s="35">
        <v>0</v>
      </c>
      <c r="F60" s="1">
        <v>106</v>
      </c>
      <c r="G60" s="35" t="s">
        <v>3</v>
      </c>
      <c r="H60" s="17" t="s">
        <v>13</v>
      </c>
      <c r="J60" s="10"/>
      <c r="K60" s="38"/>
      <c r="M60" s="10"/>
      <c r="N60" s="38"/>
    </row>
    <row r="61" spans="1:14" x14ac:dyDescent="0.3">
      <c r="A61" s="62" t="s">
        <v>129</v>
      </c>
      <c r="B61" s="62" t="s">
        <v>156</v>
      </c>
      <c r="C61" s="11" t="s">
        <v>52</v>
      </c>
      <c r="E61" s="35">
        <v>0</v>
      </c>
      <c r="F61" s="1">
        <v>101</v>
      </c>
      <c r="G61" s="35" t="s">
        <v>3</v>
      </c>
      <c r="H61" s="17" t="s">
        <v>13</v>
      </c>
      <c r="J61" s="10"/>
      <c r="K61" s="38"/>
      <c r="M61" s="10"/>
      <c r="N61" s="38"/>
    </row>
    <row r="62" spans="1:14" x14ac:dyDescent="0.3">
      <c r="A62" s="62" t="s">
        <v>130</v>
      </c>
      <c r="B62" s="62" t="s">
        <v>156</v>
      </c>
      <c r="C62" s="11" t="s">
        <v>52</v>
      </c>
      <c r="E62" s="35">
        <v>0</v>
      </c>
      <c r="F62" s="1">
        <v>150</v>
      </c>
      <c r="G62" s="35" t="s">
        <v>3</v>
      </c>
      <c r="H62" s="17" t="s">
        <v>13</v>
      </c>
      <c r="J62" s="10"/>
      <c r="K62" s="38"/>
      <c r="M62" s="10"/>
      <c r="N62" s="38"/>
    </row>
    <row r="63" spans="1:14" x14ac:dyDescent="0.3">
      <c r="A63" s="62" t="s">
        <v>131</v>
      </c>
      <c r="B63" s="62" t="s">
        <v>156</v>
      </c>
      <c r="C63" s="11" t="s">
        <v>52</v>
      </c>
      <c r="E63" s="35">
        <v>0</v>
      </c>
      <c r="F63" s="1">
        <v>154</v>
      </c>
      <c r="G63" s="35" t="s">
        <v>3</v>
      </c>
      <c r="H63" s="17" t="s">
        <v>13</v>
      </c>
      <c r="J63" s="10"/>
      <c r="K63" s="38"/>
      <c r="M63" s="10"/>
      <c r="N63" s="38"/>
    </row>
    <row r="64" spans="1:14" x14ac:dyDescent="0.3">
      <c r="A64" s="62" t="s">
        <v>132</v>
      </c>
      <c r="B64" s="62" t="s">
        <v>156</v>
      </c>
      <c r="C64" s="11" t="s">
        <v>52</v>
      </c>
      <c r="E64" s="35">
        <v>0</v>
      </c>
      <c r="F64" s="1">
        <v>151</v>
      </c>
      <c r="G64" s="35" t="s">
        <v>3</v>
      </c>
      <c r="H64" s="17" t="s">
        <v>13</v>
      </c>
      <c r="J64" s="10"/>
      <c r="K64" s="38"/>
      <c r="M64" s="10"/>
      <c r="N64" s="38"/>
    </row>
    <row r="65" spans="1:14" x14ac:dyDescent="0.3">
      <c r="A65" s="62" t="s">
        <v>133</v>
      </c>
      <c r="B65" s="62" t="s">
        <v>156</v>
      </c>
      <c r="C65" s="11" t="s">
        <v>52</v>
      </c>
      <c r="E65" s="35">
        <v>0</v>
      </c>
      <c r="F65" s="1">
        <v>110</v>
      </c>
      <c r="G65" s="35" t="s">
        <v>3</v>
      </c>
      <c r="H65" s="17" t="s">
        <v>13</v>
      </c>
      <c r="J65" s="10"/>
      <c r="K65" s="38"/>
      <c r="M65" s="10"/>
      <c r="N65" s="38"/>
    </row>
    <row r="66" spans="1:14" x14ac:dyDescent="0.3">
      <c r="A66" s="62" t="s">
        <v>134</v>
      </c>
      <c r="B66" s="62" t="s">
        <v>156</v>
      </c>
      <c r="C66" s="11" t="s">
        <v>52</v>
      </c>
      <c r="E66" s="35">
        <v>0</v>
      </c>
      <c r="F66" s="1">
        <v>279</v>
      </c>
      <c r="G66" s="35" t="s">
        <v>3</v>
      </c>
      <c r="H66" s="17" t="s">
        <v>13</v>
      </c>
      <c r="J66" s="10"/>
      <c r="K66" s="38"/>
      <c r="M66" s="10"/>
      <c r="N66" s="38"/>
    </row>
    <row r="67" spans="1:14" x14ac:dyDescent="0.3">
      <c r="A67" s="62" t="s">
        <v>135</v>
      </c>
      <c r="B67" s="62" t="s">
        <v>156</v>
      </c>
      <c r="C67" s="11" t="s">
        <v>52</v>
      </c>
      <c r="E67" s="35">
        <v>0</v>
      </c>
      <c r="F67" s="1">
        <v>109</v>
      </c>
      <c r="G67" s="35" t="s">
        <v>3</v>
      </c>
      <c r="H67" s="17" t="s">
        <v>13</v>
      </c>
      <c r="J67" s="10"/>
      <c r="K67" s="38"/>
      <c r="M67" s="10"/>
      <c r="N67" s="38"/>
    </row>
    <row r="68" spans="1:14" x14ac:dyDescent="0.3">
      <c r="A68" s="62" t="s">
        <v>136</v>
      </c>
      <c r="B68" s="62" t="s">
        <v>156</v>
      </c>
      <c r="C68" s="11" t="s">
        <v>52</v>
      </c>
      <c r="E68" s="35">
        <v>0</v>
      </c>
      <c r="F68" s="1">
        <v>72</v>
      </c>
      <c r="G68" s="35" t="s">
        <v>3</v>
      </c>
      <c r="H68" s="17" t="s">
        <v>13</v>
      </c>
      <c r="J68" s="10"/>
      <c r="K68" s="38"/>
      <c r="M68" s="10"/>
      <c r="N68" s="38"/>
    </row>
    <row r="69" spans="1:14" x14ac:dyDescent="0.3">
      <c r="A69" s="62" t="s">
        <v>137</v>
      </c>
      <c r="B69" s="62" t="s">
        <v>156</v>
      </c>
      <c r="C69" s="11" t="s">
        <v>52</v>
      </c>
      <c r="E69" s="35">
        <v>0</v>
      </c>
      <c r="F69" s="1">
        <v>72</v>
      </c>
      <c r="G69" s="35" t="s">
        <v>3</v>
      </c>
      <c r="H69" s="17" t="s">
        <v>13</v>
      </c>
      <c r="J69" s="10"/>
      <c r="K69" s="38"/>
      <c r="M69" s="10"/>
      <c r="N69" s="38"/>
    </row>
    <row r="70" spans="1:14" x14ac:dyDescent="0.3">
      <c r="A70" s="62" t="s">
        <v>138</v>
      </c>
      <c r="B70" s="62" t="s">
        <v>156</v>
      </c>
      <c r="C70" s="11" t="s">
        <v>52</v>
      </c>
      <c r="E70" s="35">
        <v>0</v>
      </c>
      <c r="F70" s="1">
        <v>72</v>
      </c>
      <c r="G70" s="35" t="s">
        <v>3</v>
      </c>
      <c r="H70" s="17" t="s">
        <v>13</v>
      </c>
      <c r="J70" s="10"/>
      <c r="K70" s="38"/>
      <c r="M70" s="10"/>
      <c r="N70" s="38"/>
    </row>
    <row r="71" spans="1:14" x14ac:dyDescent="0.3">
      <c r="A71" s="62" t="s">
        <v>139</v>
      </c>
      <c r="B71" s="62" t="s">
        <v>156</v>
      </c>
      <c r="C71" s="11" t="s">
        <v>52</v>
      </c>
      <c r="E71" s="35">
        <v>0</v>
      </c>
      <c r="F71" s="1">
        <v>69</v>
      </c>
      <c r="G71" s="35" t="s">
        <v>3</v>
      </c>
      <c r="H71" s="17" t="s">
        <v>13</v>
      </c>
      <c r="J71" s="10"/>
      <c r="K71" s="38"/>
      <c r="M71" s="10"/>
      <c r="N71" s="38"/>
    </row>
    <row r="72" spans="1:14" x14ac:dyDescent="0.3">
      <c r="A72" s="62" t="s">
        <v>140</v>
      </c>
      <c r="B72" s="62" t="s">
        <v>156</v>
      </c>
      <c r="C72" s="11" t="s">
        <v>52</v>
      </c>
      <c r="E72" s="35">
        <v>0</v>
      </c>
      <c r="F72" s="1">
        <v>227</v>
      </c>
      <c r="G72" s="35" t="s">
        <v>3</v>
      </c>
      <c r="H72" s="17" t="s">
        <v>13</v>
      </c>
      <c r="J72" s="10"/>
      <c r="K72" s="38"/>
      <c r="M72" s="10"/>
      <c r="N72" s="38"/>
    </row>
    <row r="73" spans="1:14" x14ac:dyDescent="0.3">
      <c r="A73" s="62" t="s">
        <v>141</v>
      </c>
      <c r="B73" s="62" t="s">
        <v>156</v>
      </c>
      <c r="C73" s="11" t="s">
        <v>52</v>
      </c>
      <c r="E73" s="35">
        <v>0</v>
      </c>
      <c r="F73" s="1">
        <v>16</v>
      </c>
      <c r="G73" s="35" t="s">
        <v>3</v>
      </c>
      <c r="H73" s="17" t="s">
        <v>13</v>
      </c>
      <c r="J73" s="10"/>
      <c r="K73" s="38"/>
      <c r="M73" s="10"/>
      <c r="N73" s="38"/>
    </row>
    <row r="74" spans="1:14" x14ac:dyDescent="0.3">
      <c r="A74" s="62" t="s">
        <v>142</v>
      </c>
      <c r="B74" s="62" t="s">
        <v>156</v>
      </c>
      <c r="C74" s="11" t="s">
        <v>52</v>
      </c>
      <c r="E74" s="35">
        <v>0</v>
      </c>
      <c r="F74" s="1">
        <v>236</v>
      </c>
      <c r="G74" s="35" t="s">
        <v>3</v>
      </c>
      <c r="H74" s="17" t="s">
        <v>13</v>
      </c>
      <c r="J74" s="10"/>
      <c r="K74" s="38"/>
      <c r="M74" s="10"/>
      <c r="N74" s="38"/>
    </row>
    <row r="75" spans="1:14" x14ac:dyDescent="0.3">
      <c r="A75" s="62" t="s">
        <v>143</v>
      </c>
      <c r="B75" s="62" t="s">
        <v>156</v>
      </c>
      <c r="C75" s="11" t="s">
        <v>52</v>
      </c>
      <c r="E75" s="35">
        <v>0</v>
      </c>
      <c r="F75" s="1">
        <v>42</v>
      </c>
      <c r="G75" s="35" t="s">
        <v>3</v>
      </c>
      <c r="H75" s="17" t="s">
        <v>13</v>
      </c>
      <c r="J75" s="10"/>
      <c r="K75" s="38"/>
      <c r="M75" s="10"/>
      <c r="N75" s="38"/>
    </row>
    <row r="76" spans="1:14" x14ac:dyDescent="0.3">
      <c r="A76" s="62" t="s">
        <v>144</v>
      </c>
      <c r="B76" s="62" t="s">
        <v>156</v>
      </c>
      <c r="C76" s="11" t="s">
        <v>52</v>
      </c>
      <c r="E76" s="35">
        <v>0</v>
      </c>
      <c r="F76" s="1">
        <v>403</v>
      </c>
      <c r="G76" s="35" t="s">
        <v>3</v>
      </c>
      <c r="H76" s="17" t="s">
        <v>13</v>
      </c>
      <c r="J76" s="10"/>
      <c r="K76" s="38"/>
      <c r="M76" s="10"/>
      <c r="N76" s="38"/>
    </row>
    <row r="77" spans="1:14" x14ac:dyDescent="0.3">
      <c r="A77" s="62" t="s">
        <v>145</v>
      </c>
      <c r="B77" s="62" t="s">
        <v>156</v>
      </c>
      <c r="C77" s="11" t="s">
        <v>52</v>
      </c>
      <c r="E77" s="35">
        <v>0</v>
      </c>
      <c r="F77" s="1">
        <v>107</v>
      </c>
      <c r="G77" s="35" t="s">
        <v>3</v>
      </c>
      <c r="H77" s="17" t="s">
        <v>13</v>
      </c>
      <c r="J77" s="10"/>
      <c r="K77" s="38"/>
      <c r="M77" s="10"/>
      <c r="N77" s="38"/>
    </row>
    <row r="78" spans="1:14" x14ac:dyDescent="0.3">
      <c r="A78" s="62" t="s">
        <v>146</v>
      </c>
      <c r="B78" s="62" t="s">
        <v>156</v>
      </c>
      <c r="C78" s="11" t="s">
        <v>52</v>
      </c>
      <c r="E78" s="35">
        <v>0</v>
      </c>
      <c r="F78" s="1">
        <v>16</v>
      </c>
      <c r="G78" s="35" t="s">
        <v>3</v>
      </c>
      <c r="H78" s="17" t="s">
        <v>13</v>
      </c>
      <c r="J78" s="10"/>
      <c r="K78" s="38"/>
      <c r="M78" s="10"/>
      <c r="N78" s="38"/>
    </row>
    <row r="79" spans="1:14" x14ac:dyDescent="0.3">
      <c r="A79" s="62" t="s">
        <v>147</v>
      </c>
      <c r="B79" s="62" t="s">
        <v>156</v>
      </c>
      <c r="C79" s="11" t="s">
        <v>52</v>
      </c>
      <c r="E79" s="35">
        <v>0</v>
      </c>
      <c r="F79" s="1">
        <v>188</v>
      </c>
      <c r="G79" s="35" t="s">
        <v>3</v>
      </c>
      <c r="H79" s="17" t="s">
        <v>13</v>
      </c>
      <c r="J79" s="10"/>
      <c r="K79" s="38"/>
      <c r="M79" s="10"/>
      <c r="N79" s="38"/>
    </row>
    <row r="80" spans="1:14" x14ac:dyDescent="0.3">
      <c r="A80" s="62" t="s">
        <v>148</v>
      </c>
      <c r="B80" s="62" t="s">
        <v>156</v>
      </c>
      <c r="C80" s="11" t="s">
        <v>52</v>
      </c>
      <c r="E80" s="35">
        <v>0</v>
      </c>
      <c r="F80" s="1">
        <v>52</v>
      </c>
      <c r="G80" s="35" t="s">
        <v>3</v>
      </c>
      <c r="H80" s="17" t="s">
        <v>13</v>
      </c>
      <c r="J80" s="10"/>
      <c r="K80" s="38"/>
      <c r="M80" s="10"/>
      <c r="N80" s="38"/>
    </row>
    <row r="81" spans="1:14" x14ac:dyDescent="0.3">
      <c r="A81" s="62" t="s">
        <v>149</v>
      </c>
      <c r="B81" s="62" t="s">
        <v>156</v>
      </c>
      <c r="C81" s="11" t="s">
        <v>52</v>
      </c>
      <c r="E81" s="35">
        <v>0</v>
      </c>
      <c r="F81" s="1">
        <v>274</v>
      </c>
      <c r="G81" s="35" t="s">
        <v>3</v>
      </c>
      <c r="H81" s="17" t="s">
        <v>13</v>
      </c>
      <c r="J81" s="10"/>
      <c r="K81" s="38"/>
      <c r="M81" s="10"/>
      <c r="N81" s="38"/>
    </row>
    <row r="82" spans="1:14" x14ac:dyDescent="0.3">
      <c r="A82" s="62" t="s">
        <v>150</v>
      </c>
      <c r="B82" s="62" t="s">
        <v>156</v>
      </c>
      <c r="C82" s="11" t="s">
        <v>52</v>
      </c>
      <c r="E82" s="35">
        <v>0</v>
      </c>
      <c r="F82" s="1">
        <v>231</v>
      </c>
      <c r="G82" s="35" t="s">
        <v>3</v>
      </c>
      <c r="H82" s="17" t="s">
        <v>13</v>
      </c>
      <c r="J82" s="10"/>
      <c r="K82" s="38"/>
      <c r="M82" s="10"/>
      <c r="N82" s="38"/>
    </row>
    <row r="83" spans="1:14" x14ac:dyDescent="0.3">
      <c r="A83" s="62" t="s">
        <v>151</v>
      </c>
      <c r="B83" s="62" t="s">
        <v>156</v>
      </c>
      <c r="C83" s="11" t="s">
        <v>52</v>
      </c>
      <c r="E83" s="35">
        <v>0</v>
      </c>
      <c r="F83" s="1">
        <v>61</v>
      </c>
      <c r="G83" s="35" t="s">
        <v>3</v>
      </c>
      <c r="H83" s="17" t="s">
        <v>13</v>
      </c>
      <c r="J83" s="10"/>
      <c r="K83" s="38"/>
      <c r="M83" s="10"/>
      <c r="N83" s="38"/>
    </row>
    <row r="84" spans="1:14" x14ac:dyDescent="0.3">
      <c r="A84" s="62" t="s">
        <v>152</v>
      </c>
      <c r="B84" s="62" t="s">
        <v>156</v>
      </c>
      <c r="C84" s="11" t="s">
        <v>52</v>
      </c>
      <c r="E84" s="35">
        <v>0</v>
      </c>
      <c r="F84" s="1">
        <v>199</v>
      </c>
      <c r="G84" s="35" t="s">
        <v>3</v>
      </c>
      <c r="H84" s="17" t="s">
        <v>13</v>
      </c>
      <c r="J84" s="10"/>
      <c r="K84" s="38"/>
      <c r="M84" s="10"/>
      <c r="N84" s="38"/>
    </row>
    <row r="85" spans="1:14" x14ac:dyDescent="0.3">
      <c r="A85" s="62" t="s">
        <v>153</v>
      </c>
      <c r="B85" s="62" t="s">
        <v>156</v>
      </c>
      <c r="C85" s="11" t="s">
        <v>52</v>
      </c>
      <c r="E85" s="35">
        <v>0</v>
      </c>
      <c r="F85" s="1">
        <v>176</v>
      </c>
      <c r="G85" s="35" t="s">
        <v>3</v>
      </c>
      <c r="H85" s="17" t="s">
        <v>13</v>
      </c>
      <c r="J85" s="10"/>
      <c r="K85" s="38"/>
      <c r="M85" s="10"/>
      <c r="N85" s="38"/>
    </row>
    <row r="86" spans="1:14" x14ac:dyDescent="0.3">
      <c r="A86" s="62" t="s">
        <v>154</v>
      </c>
      <c r="B86" s="62" t="s">
        <v>156</v>
      </c>
      <c r="C86" s="11" t="s">
        <v>52</v>
      </c>
      <c r="E86" s="35">
        <v>0</v>
      </c>
      <c r="F86" s="1">
        <v>174</v>
      </c>
      <c r="G86" s="35" t="s">
        <v>3</v>
      </c>
      <c r="H86" s="17" t="s">
        <v>13</v>
      </c>
      <c r="J86" s="10"/>
      <c r="K86" s="38"/>
      <c r="M86" s="10"/>
      <c r="N86" s="38"/>
    </row>
    <row r="87" spans="1:14" x14ac:dyDescent="0.3">
      <c r="C87" s="11"/>
      <c r="G87" s="35"/>
      <c r="J87" s="10" t="str">
        <f>IF(G87="No Change","N/A",IF(G87="New Tag Required",Lookup!F:F,IF(G87="Remove Old Tag",Lookup!F:F,IF(G87="N/A","N/A",""))))</f>
        <v/>
      </c>
      <c r="K87" s="38"/>
      <c r="M87" s="10" t="str">
        <f>IF(H87="No Change","N/A",IF(H87="New Tag Required",Lookup!F:F,IF(H87="Remove Old Sign",Lookup!F:F,IF(H87="N/A","N/A",""))))</f>
        <v/>
      </c>
      <c r="N87" s="38"/>
    </row>
    <row r="88" spans="1:14" ht="15" thickBot="1" x14ac:dyDescent="0.35">
      <c r="G88" s="35"/>
      <c r="K88" s="38"/>
      <c r="N88" s="38"/>
    </row>
    <row r="89" spans="1:14" ht="43.2" x14ac:dyDescent="0.3">
      <c r="G89" s="39" t="s">
        <v>47</v>
      </c>
      <c r="H89" s="40" t="s">
        <v>48</v>
      </c>
      <c r="J89" s="41" t="s">
        <v>42</v>
      </c>
      <c r="K89" s="10"/>
      <c r="L89" s="10"/>
      <c r="M89" s="41" t="s">
        <v>43</v>
      </c>
    </row>
    <row r="90" spans="1:14" ht="15" thickBot="1" x14ac:dyDescent="0.35">
      <c r="G90" s="14">
        <f>COUNTIF(G6:G89,"New Tag Required")</f>
        <v>81</v>
      </c>
      <c r="H90" s="13">
        <f>COUNTIF(H6:H89,"New Sign Required")</f>
        <v>0</v>
      </c>
      <c r="J90" s="12">
        <f>COUNTIF(J6:J89,"Installed")</f>
        <v>0</v>
      </c>
      <c r="K90" s="10"/>
      <c r="L90" s="10"/>
      <c r="M90" s="12">
        <f>COUNTIF(M6:M89,"Installed")</f>
        <v>0</v>
      </c>
    </row>
    <row r="91" spans="1:14" x14ac:dyDescent="0.3">
      <c r="G91" s="35"/>
    </row>
    <row r="92" spans="1:14" x14ac:dyDescent="0.3">
      <c r="G92" s="35"/>
    </row>
    <row r="93" spans="1:14" x14ac:dyDescent="0.3">
      <c r="G93" s="35"/>
    </row>
    <row r="94" spans="1:14" x14ac:dyDescent="0.3">
      <c r="G94" s="35"/>
    </row>
    <row r="95" spans="1:14" x14ac:dyDescent="0.3">
      <c r="G95" s="35"/>
    </row>
    <row r="96" spans="1:14" x14ac:dyDescent="0.3">
      <c r="G96" s="35"/>
    </row>
    <row r="97" spans="7:7" x14ac:dyDescent="0.3">
      <c r="G97" s="35"/>
    </row>
    <row r="98" spans="7:7" x14ac:dyDescent="0.3">
      <c r="G98" s="35"/>
    </row>
    <row r="99" spans="7:7" x14ac:dyDescent="0.3">
      <c r="G99" s="35"/>
    </row>
    <row r="100" spans="7:7" x14ac:dyDescent="0.3">
      <c r="G100" s="35"/>
    </row>
    <row r="101" spans="7:7" x14ac:dyDescent="0.3">
      <c r="G101" s="35"/>
    </row>
    <row r="102" spans="7:7" x14ac:dyDescent="0.3">
      <c r="G102" s="35"/>
    </row>
    <row r="103" spans="7:7" x14ac:dyDescent="0.3">
      <c r="G103" s="35"/>
    </row>
    <row r="104" spans="7:7" x14ac:dyDescent="0.3">
      <c r="G104" s="35"/>
    </row>
    <row r="105" spans="7:7" x14ac:dyDescent="0.3">
      <c r="G105" s="35"/>
    </row>
    <row r="106" spans="7:7" x14ac:dyDescent="0.3">
      <c r="G106" s="35"/>
    </row>
    <row r="107" spans="7:7" x14ac:dyDescent="0.3">
      <c r="G107" s="35"/>
    </row>
    <row r="108" spans="7:7" x14ac:dyDescent="0.3">
      <c r="G108" s="35"/>
    </row>
    <row r="109" spans="7:7" x14ac:dyDescent="0.3">
      <c r="G109" s="35"/>
    </row>
    <row r="110" spans="7:7" x14ac:dyDescent="0.3">
      <c r="G110" s="35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95:G109 G10:G88">
    <cfRule type="containsText" dxfId="59" priority="122" operator="containsText" text="New Tag Required">
      <formula>NOT(ISERROR(SEARCH("New Tag Required",G10)))</formula>
    </cfRule>
  </conditionalFormatting>
  <conditionalFormatting sqref="D40:D100 D6 D8">
    <cfRule type="containsText" dxfId="58" priority="121" operator="containsText" text="Yes">
      <formula>NOT(ISERROR(SEARCH("Yes",D6)))</formula>
    </cfRule>
  </conditionalFormatting>
  <conditionalFormatting sqref="H95:H155 H256:H477 H10:H88">
    <cfRule type="containsText" dxfId="57" priority="109" operator="containsText" text="New Sign Required">
      <formula>NOT(ISERROR(SEARCH("New Sign Required",H10)))</formula>
    </cfRule>
  </conditionalFormatting>
  <conditionalFormatting sqref="G95:G155 G10:H88">
    <cfRule type="containsText" dxfId="56" priority="108" operator="containsText" text="Action Required">
      <formula>NOT(ISERROR(SEARCH("Action Required",G10)))</formula>
    </cfRule>
  </conditionalFormatting>
  <conditionalFormatting sqref="H95:H155">
    <cfRule type="containsText" dxfId="55" priority="107" operator="containsText" text="Action Required">
      <formula>NOT(ISERROR(SEARCH("Action Required",H95)))</formula>
    </cfRule>
  </conditionalFormatting>
  <conditionalFormatting sqref="G91:G94 G6:G87">
    <cfRule type="containsText" dxfId="54" priority="49" operator="containsText" text="New Tag Required">
      <formula>NOT(ISERROR(SEARCH("New Tag Required",G6)))</formula>
    </cfRule>
  </conditionalFormatting>
  <conditionalFormatting sqref="D10:D39">
    <cfRule type="containsText" dxfId="53" priority="48" operator="containsText" text="Yes">
      <formula>NOT(ISERROR(SEARCH("Yes",D10)))</formula>
    </cfRule>
  </conditionalFormatting>
  <conditionalFormatting sqref="H91:H94 H6:H87">
    <cfRule type="containsText" dxfId="52" priority="47" operator="containsText" text="New Sign Required">
      <formula>NOT(ISERROR(SEARCH("New Sign Required",H6)))</formula>
    </cfRule>
  </conditionalFormatting>
  <conditionalFormatting sqref="G91:G94 G6:G87">
    <cfRule type="containsText" dxfId="51" priority="46" operator="containsText" text="Action Required">
      <formula>NOT(ISERROR(SEARCH("Action Required",G6)))</formula>
    </cfRule>
  </conditionalFormatting>
  <conditionalFormatting sqref="H91:H94 H6:H87">
    <cfRule type="containsText" dxfId="50" priority="45" operator="containsText" text="Action Required">
      <formula>NOT(ISERROR(SEARCH("Action Required",H6)))</formula>
    </cfRule>
  </conditionalFormatting>
  <conditionalFormatting sqref="G6:G87">
    <cfRule type="containsText" dxfId="49" priority="44" operator="containsText" text="New Tag Required">
      <formula>NOT(ISERROR(SEARCH("New Tag Required",G6)))</formula>
    </cfRule>
  </conditionalFormatting>
  <conditionalFormatting sqref="D6">
    <cfRule type="containsText" dxfId="48" priority="43" operator="containsText" text="Yes">
      <formula>NOT(ISERROR(SEARCH("Yes",D6)))</formula>
    </cfRule>
  </conditionalFormatting>
  <conditionalFormatting sqref="G6:G87">
    <cfRule type="containsText" dxfId="47" priority="42" operator="containsText" text="Action Required">
      <formula>NOT(ISERROR(SEARCH("Action Required",G6)))</formula>
    </cfRule>
  </conditionalFormatting>
  <conditionalFormatting sqref="D101:D200">
    <cfRule type="containsText" dxfId="46" priority="41" operator="containsText" text="Yes">
      <formula>NOT(ISERROR(SEARCH("Yes",D101)))</formula>
    </cfRule>
  </conditionalFormatting>
  <conditionalFormatting sqref="H156:H255">
    <cfRule type="containsText" dxfId="45" priority="40" operator="containsText" text="New Sign Required">
      <formula>NOT(ISERROR(SEARCH("New Sign Required",H156)))</formula>
    </cfRule>
  </conditionalFormatting>
  <conditionalFormatting sqref="G156:G255">
    <cfRule type="containsText" dxfId="44" priority="39" operator="containsText" text="Action Required">
      <formula>NOT(ISERROR(SEARCH("Action Required",G156)))</formula>
    </cfRule>
  </conditionalFormatting>
  <conditionalFormatting sqref="H156:H255">
    <cfRule type="containsText" dxfId="43" priority="38" operator="containsText" text="Action Required">
      <formula>NOT(ISERROR(SEARCH("Action Required",H156)))</formula>
    </cfRule>
  </conditionalFormatting>
  <conditionalFormatting sqref="D9">
    <cfRule type="containsText" dxfId="42" priority="35" operator="containsText" text="Yes">
      <formula>NOT(ISERROR(SEARCH("Yes",D9)))</formula>
    </cfRule>
  </conditionalFormatting>
  <conditionalFormatting sqref="D7">
    <cfRule type="containsText" dxfId="41" priority="24" operator="containsText" text="Yes">
      <formula>NOT(ISERROR(SEARCH("Yes",D7)))</formula>
    </cfRule>
  </conditionalFormatting>
  <conditionalFormatting sqref="G7">
    <cfRule type="containsText" dxfId="40" priority="23" operator="containsText" text="New Tag Required">
      <formula>NOT(ISERROR(SEARCH("New Tag Required",G7)))</formula>
    </cfRule>
  </conditionalFormatting>
  <conditionalFormatting sqref="H7">
    <cfRule type="containsText" dxfId="39" priority="22" operator="containsText" text="New Sign Required">
      <formula>NOT(ISERROR(SEARCH("New Sign Required",H7)))</formula>
    </cfRule>
  </conditionalFormatting>
  <conditionalFormatting sqref="G7">
    <cfRule type="containsText" dxfId="38" priority="21" operator="containsText" text="Action Required">
      <formula>NOT(ISERROR(SEARCH("Action Required",G7)))</formula>
    </cfRule>
  </conditionalFormatting>
  <conditionalFormatting sqref="H7">
    <cfRule type="containsText" dxfId="37" priority="20" operator="containsText" text="Action Required">
      <formula>NOT(ISERROR(SEARCH("Action Required",H7)))</formula>
    </cfRule>
  </conditionalFormatting>
  <conditionalFormatting sqref="G8">
    <cfRule type="containsText" dxfId="36" priority="19" operator="containsText" text="New Tag Required">
      <formula>NOT(ISERROR(SEARCH("New Tag Required",G8)))</formula>
    </cfRule>
  </conditionalFormatting>
  <conditionalFormatting sqref="H8">
    <cfRule type="containsText" dxfId="35" priority="18" operator="containsText" text="New Sign Required">
      <formula>NOT(ISERROR(SEARCH("New Sign Required",H8)))</formula>
    </cfRule>
  </conditionalFormatting>
  <conditionalFormatting sqref="G8">
    <cfRule type="containsText" dxfId="34" priority="17" operator="containsText" text="Action Required">
      <formula>NOT(ISERROR(SEARCH("Action Required",G8)))</formula>
    </cfRule>
  </conditionalFormatting>
  <conditionalFormatting sqref="H8">
    <cfRule type="containsText" dxfId="33" priority="16" operator="containsText" text="Action Required">
      <formula>NOT(ISERROR(SEARCH("Action Required",H8)))</formula>
    </cfRule>
  </conditionalFormatting>
  <conditionalFormatting sqref="J2:N2">
    <cfRule type="cellIs" dxfId="32" priority="15" operator="notEqual">
      <formula>0</formula>
    </cfRule>
  </conditionalFormatting>
  <conditionalFormatting sqref="J6:J87">
    <cfRule type="cellIs" dxfId="31" priority="14" operator="equal">
      <formula>0</formula>
    </cfRule>
  </conditionalFormatting>
  <conditionalFormatting sqref="M6:M87">
    <cfRule type="cellIs" dxfId="30" priority="13" operator="equal">
      <formula>0</formula>
    </cfRule>
  </conditionalFormatting>
  <conditionalFormatting sqref="J6:J87 M6:M87">
    <cfRule type="cellIs" dxfId="29" priority="10" operator="equal">
      <formula>"In Progress"</formula>
    </cfRule>
    <cfRule type="cellIs" dxfId="28" priority="11" operator="equal">
      <formula>"Log Issues"</formula>
    </cfRule>
    <cfRule type="cellIs" dxfId="27" priority="12" operator="equal">
      <formula>"N/A"</formula>
    </cfRule>
  </conditionalFormatting>
  <conditionalFormatting sqref="K6:L15">
    <cfRule type="expression" dxfId="26" priority="9">
      <formula>$J6="Log Issues"</formula>
    </cfRule>
  </conditionalFormatting>
  <conditionalFormatting sqref="N6:N15">
    <cfRule type="expression" dxfId="25" priority="8">
      <formula>$M6="Log Issues"</formula>
    </cfRule>
  </conditionalFormatting>
  <conditionalFormatting sqref="G9">
    <cfRule type="containsText" dxfId="24" priority="7" operator="containsText" text="New Tag Required">
      <formula>NOT(ISERROR(SEARCH("New Tag Required",G9)))</formula>
    </cfRule>
  </conditionalFormatting>
  <conditionalFormatting sqref="H9">
    <cfRule type="containsText" dxfId="23" priority="6" operator="containsText" text="New Sign Required">
      <formula>NOT(ISERROR(SEARCH("New Sign Required",H9)))</formula>
    </cfRule>
  </conditionalFormatting>
  <conditionalFormatting sqref="G9">
    <cfRule type="containsText" dxfId="22" priority="5" operator="containsText" text="Action Required">
      <formula>NOT(ISERROR(SEARCH("Action Required",G9)))</formula>
    </cfRule>
  </conditionalFormatting>
  <conditionalFormatting sqref="H9">
    <cfRule type="containsText" dxfId="21" priority="4" operator="containsText" text="Action Required">
      <formula>NOT(ISERROR(SEARCH("Action Required",H9)))</formula>
    </cfRule>
  </conditionalFormatting>
  <conditionalFormatting sqref="H1:H1048576">
    <cfRule type="containsText" dxfId="20" priority="2" operator="containsText" text="Remove Old Sign">
      <formula>NOT(ISERROR(SEARCH("Remove Old Sign",H1)))</formula>
    </cfRule>
    <cfRule type="containsText" dxfId="19" priority="3" operator="containsText" text="Move Sign to New Location">
      <formula>NOT(ISERROR(SEARCH("Move Sign to New Location",H1)))</formula>
    </cfRule>
  </conditionalFormatting>
  <conditionalFormatting sqref="G1:G1048576">
    <cfRule type="containsText" dxfId="1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56:H46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H91:H255 H88</xm:sqref>
        </x14:dataValidation>
        <x14:dataValidation type="list" allowBlank="1" showInputMessage="1" showErrorMessage="1">
          <x14:formula1>
            <xm:f>Lookup!$A$1:$A$4</xm:f>
          </x14:formula1>
          <xm:sqref>G91:G255 G88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G6:G87</xm:sqref>
        </x14:dataValidation>
        <x14:dataValidation type="list" allowBlank="1" showInputMessage="1" showErrorMessage="1">
          <x14:formula1>
            <xm:f>Lookup!$D$1:$D$10</xm:f>
          </x14:formula1>
          <xm:sqref>H6:H87</xm:sqref>
        </x14:dataValidation>
        <x14:dataValidation type="list" allowBlank="1" showInputMessage="1" showErrorMessage="1">
          <x14:formula1>
            <xm:f>Lookup!$F$1:$F$7</xm:f>
          </x14:formula1>
          <xm:sqref>J6:J87</xm:sqref>
        </x14:dataValidation>
        <x14:dataValidation type="list" allowBlank="1" showInputMessage="1" showErrorMessage="1">
          <x14:formula1>
            <xm:f>Lookup!$F$1:$F$8</xm:f>
          </x14:formula1>
          <xm:sqref>M6:M87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zoomScale="90" zoomScaleNormal="90" workbookViewId="0">
      <selection activeCell="C11" sqref="C11"/>
    </sheetView>
  </sheetViews>
  <sheetFormatPr defaultColWidth="9.109375" defaultRowHeight="14.4" x14ac:dyDescent="0.3"/>
  <cols>
    <col min="1" max="1" width="22.44140625" style="55" bestFit="1" customWidth="1"/>
    <col min="2" max="2" width="37.77734375" style="55" customWidth="1"/>
    <col min="3" max="3" width="24" style="48" customWidth="1"/>
    <col min="4" max="4" width="14.33203125" style="48" bestFit="1" customWidth="1"/>
    <col min="5" max="5" width="14.77734375" style="48" bestFit="1" customWidth="1"/>
    <col min="6" max="6" width="13.33203125" style="48" bestFit="1" customWidth="1"/>
    <col min="7" max="8" width="18.5546875" style="48" customWidth="1"/>
    <col min="9" max="10" width="26.88671875" style="49" customWidth="1"/>
    <col min="11" max="16384" width="9.109375" style="48"/>
  </cols>
  <sheetData>
    <row r="1" spans="1:10" ht="15" x14ac:dyDescent="0.25">
      <c r="A1" s="44" t="s">
        <v>7</v>
      </c>
      <c r="B1" s="45" t="str">
        <f>'KD Changes'!B1:C1</f>
        <v>9861</v>
      </c>
      <c r="C1" s="46"/>
      <c r="D1" s="63" t="s">
        <v>10</v>
      </c>
      <c r="E1" s="47">
        <f>'KD Changes'!G1</f>
        <v>42033</v>
      </c>
    </row>
    <row r="2" spans="1:10" ht="15" customHeight="1" x14ac:dyDescent="0.3">
      <c r="A2" s="50" t="s">
        <v>8</v>
      </c>
      <c r="B2" s="51" t="s">
        <v>73</v>
      </c>
      <c r="C2" s="52"/>
      <c r="D2" s="53" t="s">
        <v>12</v>
      </c>
      <c r="E2" s="54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316</v>
      </c>
      <c r="B6" s="1" t="s">
        <v>318</v>
      </c>
      <c r="C6" s="48" t="s">
        <v>69</v>
      </c>
      <c r="G6" s="34"/>
      <c r="H6" s="34"/>
      <c r="I6" s="48"/>
      <c r="J6" s="48"/>
    </row>
    <row r="7" spans="1:10" x14ac:dyDescent="0.3">
      <c r="A7" s="1" t="s">
        <v>317</v>
      </c>
      <c r="B7" s="1" t="s">
        <v>319</v>
      </c>
      <c r="C7" s="48" t="s">
        <v>69</v>
      </c>
      <c r="G7" s="34"/>
      <c r="H7" s="34"/>
      <c r="I7" s="48"/>
      <c r="J7" s="48"/>
    </row>
    <row r="8" spans="1:10" x14ac:dyDescent="0.3">
      <c r="A8" s="1" t="s">
        <v>157</v>
      </c>
      <c r="B8" s="1" t="s">
        <v>158</v>
      </c>
      <c r="C8" s="48" t="s">
        <v>69</v>
      </c>
      <c r="D8" s="48">
        <v>328</v>
      </c>
      <c r="G8" s="34"/>
      <c r="H8" s="34"/>
      <c r="I8" s="48"/>
      <c r="J8" s="48"/>
    </row>
    <row r="9" spans="1:10" x14ac:dyDescent="0.3">
      <c r="A9" s="1" t="s">
        <v>159</v>
      </c>
      <c r="B9" s="1" t="s">
        <v>160</v>
      </c>
      <c r="C9" s="48" t="s">
        <v>69</v>
      </c>
      <c r="D9" s="48">
        <v>4489</v>
      </c>
      <c r="G9" s="34"/>
      <c r="H9" s="34"/>
      <c r="I9" s="48"/>
      <c r="J9" s="48"/>
    </row>
    <row r="10" spans="1:10" ht="15" customHeight="1" x14ac:dyDescent="0.3">
      <c r="A10" s="1" t="s">
        <v>161</v>
      </c>
      <c r="B10" s="1" t="s">
        <v>162</v>
      </c>
      <c r="C10" s="48" t="s">
        <v>69</v>
      </c>
      <c r="D10" s="48">
        <v>333</v>
      </c>
      <c r="G10" s="34"/>
      <c r="H10" s="34"/>
      <c r="I10" s="48"/>
      <c r="J10" s="48"/>
    </row>
    <row r="11" spans="1:10" x14ac:dyDescent="0.3">
      <c r="A11" s="1" t="s">
        <v>163</v>
      </c>
      <c r="B11" s="1" t="s">
        <v>164</v>
      </c>
      <c r="C11" s="48" t="s">
        <v>69</v>
      </c>
      <c r="D11" s="48">
        <v>14492</v>
      </c>
      <c r="G11" s="34"/>
      <c r="H11" s="34"/>
      <c r="I11" s="48"/>
      <c r="J11" s="48"/>
    </row>
    <row r="12" spans="1:10" x14ac:dyDescent="0.3">
      <c r="A12" s="1" t="s">
        <v>165</v>
      </c>
      <c r="B12" s="1" t="s">
        <v>166</v>
      </c>
      <c r="C12" s="48" t="s">
        <v>69</v>
      </c>
      <c r="D12" s="48">
        <v>34</v>
      </c>
      <c r="F12" s="56"/>
      <c r="G12" s="34"/>
      <c r="H12" s="34"/>
    </row>
    <row r="13" spans="1:10" x14ac:dyDescent="0.3">
      <c r="A13" s="1" t="s">
        <v>167</v>
      </c>
      <c r="B13" s="1" t="s">
        <v>168</v>
      </c>
      <c r="C13" s="48" t="s">
        <v>69</v>
      </c>
      <c r="D13" s="48">
        <v>56</v>
      </c>
      <c r="F13" s="56"/>
      <c r="G13" s="34"/>
      <c r="H13" s="34"/>
    </row>
    <row r="14" spans="1:10" x14ac:dyDescent="0.3">
      <c r="A14" s="1" t="s">
        <v>169</v>
      </c>
      <c r="B14" s="1" t="s">
        <v>170</v>
      </c>
      <c r="C14" s="48" t="s">
        <v>69</v>
      </c>
      <c r="D14" s="48">
        <v>302</v>
      </c>
      <c r="F14" s="56"/>
      <c r="G14" s="34"/>
      <c r="H14" s="34"/>
    </row>
    <row r="15" spans="1:10" x14ac:dyDescent="0.3">
      <c r="A15" s="1" t="s">
        <v>171</v>
      </c>
      <c r="B15" s="1" t="s">
        <v>172</v>
      </c>
      <c r="C15" s="48" t="s">
        <v>69</v>
      </c>
      <c r="D15" s="48">
        <v>11</v>
      </c>
      <c r="F15" s="56"/>
      <c r="G15" s="34"/>
      <c r="H15" s="34"/>
    </row>
    <row r="16" spans="1:10" x14ac:dyDescent="0.3">
      <c r="A16" s="1" t="s">
        <v>173</v>
      </c>
      <c r="B16" s="1" t="s">
        <v>174</v>
      </c>
      <c r="C16" s="48" t="s">
        <v>69</v>
      </c>
      <c r="D16" s="48">
        <v>286</v>
      </c>
      <c r="F16" s="56"/>
      <c r="G16" s="34"/>
      <c r="H16" s="34"/>
    </row>
    <row r="17" spans="1:8" x14ac:dyDescent="0.3">
      <c r="A17" s="1" t="s">
        <v>175</v>
      </c>
      <c r="B17" s="1" t="s">
        <v>176</v>
      </c>
      <c r="C17" s="48" t="s">
        <v>69</v>
      </c>
      <c r="D17" s="48">
        <v>150</v>
      </c>
      <c r="F17" s="56"/>
      <c r="G17" s="34"/>
      <c r="H17" s="34"/>
    </row>
    <row r="18" spans="1:8" x14ac:dyDescent="0.3">
      <c r="A18" s="1" t="s">
        <v>177</v>
      </c>
      <c r="B18" s="1" t="s">
        <v>178</v>
      </c>
      <c r="C18" s="48" t="s">
        <v>69</v>
      </c>
      <c r="D18" s="48">
        <v>264</v>
      </c>
      <c r="F18" s="56"/>
      <c r="G18" s="34"/>
      <c r="H18" s="34"/>
    </row>
    <row r="19" spans="1:8" x14ac:dyDescent="0.3">
      <c r="A19" s="1" t="s">
        <v>179</v>
      </c>
      <c r="B19" s="1" t="s">
        <v>180</v>
      </c>
      <c r="C19" s="48" t="s">
        <v>69</v>
      </c>
      <c r="D19" s="48">
        <v>270</v>
      </c>
      <c r="F19" s="56"/>
      <c r="G19" s="34"/>
      <c r="H19" s="34"/>
    </row>
    <row r="20" spans="1:8" x14ac:dyDescent="0.3">
      <c r="A20" s="1" t="s">
        <v>181</v>
      </c>
      <c r="B20" s="1" t="s">
        <v>182</v>
      </c>
      <c r="C20" s="48" t="s">
        <v>69</v>
      </c>
      <c r="D20" s="48">
        <v>492</v>
      </c>
      <c r="F20" s="56"/>
      <c r="G20" s="34"/>
      <c r="H20" s="34"/>
    </row>
    <row r="21" spans="1:8" x14ac:dyDescent="0.3">
      <c r="A21" s="1" t="s">
        <v>183</v>
      </c>
      <c r="B21" s="1" t="s">
        <v>184</v>
      </c>
      <c r="C21" s="48" t="s">
        <v>69</v>
      </c>
      <c r="D21" s="48">
        <v>117</v>
      </c>
      <c r="F21" s="56"/>
      <c r="G21" s="34"/>
      <c r="H21" s="34"/>
    </row>
    <row r="22" spans="1:8" x14ac:dyDescent="0.3">
      <c r="A22" s="1" t="s">
        <v>185</v>
      </c>
      <c r="B22" s="1" t="s">
        <v>186</v>
      </c>
      <c r="C22" s="48" t="s">
        <v>69</v>
      </c>
      <c r="D22" s="48">
        <v>117</v>
      </c>
      <c r="F22" s="56"/>
      <c r="G22" s="34"/>
      <c r="H22" s="34"/>
    </row>
    <row r="23" spans="1:8" x14ac:dyDescent="0.3">
      <c r="A23" s="1" t="s">
        <v>187</v>
      </c>
      <c r="B23" s="1" t="s">
        <v>188</v>
      </c>
      <c r="C23" s="48" t="s">
        <v>69</v>
      </c>
      <c r="D23" s="48">
        <v>11</v>
      </c>
      <c r="F23" s="57"/>
      <c r="G23" s="34"/>
      <c r="H23" s="34"/>
    </row>
    <row r="24" spans="1:8" x14ac:dyDescent="0.3">
      <c r="A24" s="1" t="s">
        <v>189</v>
      </c>
      <c r="B24" s="1" t="s">
        <v>190</v>
      </c>
      <c r="C24" s="48" t="s">
        <v>69</v>
      </c>
      <c r="D24" s="48">
        <v>291</v>
      </c>
      <c r="F24" s="56"/>
      <c r="G24" s="34"/>
      <c r="H24" s="34"/>
    </row>
    <row r="25" spans="1:8" x14ac:dyDescent="0.3">
      <c r="A25" s="1" t="s">
        <v>191</v>
      </c>
      <c r="B25" s="1" t="s">
        <v>192</v>
      </c>
      <c r="C25" s="48" t="s">
        <v>69</v>
      </c>
      <c r="D25" s="48">
        <v>2329</v>
      </c>
      <c r="F25" s="56"/>
      <c r="G25" s="34"/>
      <c r="H25" s="34"/>
    </row>
    <row r="26" spans="1:8" x14ac:dyDescent="0.3">
      <c r="A26" s="1" t="s">
        <v>193</v>
      </c>
      <c r="B26" s="1" t="s">
        <v>194</v>
      </c>
      <c r="C26" s="48" t="s">
        <v>69</v>
      </c>
      <c r="D26" s="48">
        <v>11</v>
      </c>
      <c r="F26" s="56"/>
      <c r="G26" s="34"/>
      <c r="H26" s="34"/>
    </row>
    <row r="27" spans="1:8" x14ac:dyDescent="0.3">
      <c r="A27" s="1" t="s">
        <v>195</v>
      </c>
      <c r="B27" s="1" t="s">
        <v>196</v>
      </c>
      <c r="C27" s="48" t="s">
        <v>69</v>
      </c>
      <c r="D27" s="48">
        <v>43</v>
      </c>
      <c r="F27" s="56"/>
      <c r="G27" s="34"/>
      <c r="H27" s="34"/>
    </row>
    <row r="28" spans="1:8" x14ac:dyDescent="0.3">
      <c r="A28" s="1" t="s">
        <v>197</v>
      </c>
      <c r="B28" s="1" t="s">
        <v>198</v>
      </c>
      <c r="C28" s="48" t="s">
        <v>69</v>
      </c>
      <c r="D28" s="48">
        <v>100</v>
      </c>
      <c r="F28" s="56"/>
      <c r="G28" s="34"/>
      <c r="H28" s="34"/>
    </row>
    <row r="29" spans="1:8" x14ac:dyDescent="0.3">
      <c r="A29" s="1" t="s">
        <v>199</v>
      </c>
      <c r="B29" s="1" t="s">
        <v>200</v>
      </c>
      <c r="C29" s="48" t="s">
        <v>69</v>
      </c>
      <c r="D29" s="48">
        <v>171</v>
      </c>
      <c r="F29" s="56"/>
      <c r="G29" s="34"/>
      <c r="H29" s="34"/>
    </row>
    <row r="30" spans="1:8" x14ac:dyDescent="0.3">
      <c r="A30" s="1" t="s">
        <v>201</v>
      </c>
      <c r="B30" s="1" t="s">
        <v>202</v>
      </c>
      <c r="C30" s="48" t="s">
        <v>69</v>
      </c>
      <c r="D30" s="48">
        <v>123</v>
      </c>
      <c r="F30" s="56"/>
      <c r="G30" s="34"/>
      <c r="H30" s="34"/>
    </row>
    <row r="31" spans="1:8" x14ac:dyDescent="0.3">
      <c r="A31" s="1" t="s">
        <v>203</v>
      </c>
      <c r="B31" s="1" t="s">
        <v>204</v>
      </c>
      <c r="C31" s="48" t="s">
        <v>69</v>
      </c>
      <c r="D31" s="48">
        <v>124</v>
      </c>
      <c r="F31" s="56"/>
      <c r="G31" s="34"/>
      <c r="H31" s="34"/>
    </row>
    <row r="32" spans="1:8" x14ac:dyDescent="0.3">
      <c r="A32" s="1" t="s">
        <v>205</v>
      </c>
      <c r="B32" s="1" t="s">
        <v>206</v>
      </c>
      <c r="C32" s="48" t="s">
        <v>69</v>
      </c>
      <c r="D32" s="48">
        <v>123</v>
      </c>
      <c r="F32" s="56"/>
      <c r="G32" s="34"/>
      <c r="H32" s="34"/>
    </row>
    <row r="33" spans="1:8" x14ac:dyDescent="0.3">
      <c r="A33" s="1" t="s">
        <v>207</v>
      </c>
      <c r="B33" s="1" t="s">
        <v>208</v>
      </c>
      <c r="C33" s="48" t="s">
        <v>69</v>
      </c>
      <c r="D33" s="48">
        <v>159</v>
      </c>
      <c r="E33" s="56"/>
      <c r="F33" s="56"/>
      <c r="G33" s="34"/>
      <c r="H33" s="34"/>
    </row>
    <row r="34" spans="1:8" x14ac:dyDescent="0.3">
      <c r="A34" s="1" t="s">
        <v>209</v>
      </c>
      <c r="B34" s="1" t="s">
        <v>210</v>
      </c>
      <c r="C34" s="48" t="s">
        <v>69</v>
      </c>
      <c r="D34" s="48">
        <v>300</v>
      </c>
      <c r="E34" s="56"/>
      <c r="F34" s="56"/>
      <c r="G34" s="34"/>
      <c r="H34" s="34"/>
    </row>
    <row r="35" spans="1:8" x14ac:dyDescent="0.3">
      <c r="A35" s="1" t="s">
        <v>211</v>
      </c>
      <c r="B35" s="1" t="s">
        <v>311</v>
      </c>
      <c r="C35" s="48" t="s">
        <v>69</v>
      </c>
      <c r="D35" s="48">
        <v>61</v>
      </c>
      <c r="E35" s="56"/>
      <c r="F35" s="56"/>
      <c r="G35" s="34"/>
      <c r="H35" s="34"/>
    </row>
    <row r="36" spans="1:8" x14ac:dyDescent="0.3">
      <c r="A36" s="1" t="s">
        <v>212</v>
      </c>
      <c r="B36" s="1" t="s">
        <v>312</v>
      </c>
      <c r="C36" s="48" t="s">
        <v>69</v>
      </c>
      <c r="D36" s="48">
        <v>199</v>
      </c>
      <c r="E36" s="56"/>
      <c r="F36" s="56"/>
      <c r="G36" s="34"/>
      <c r="H36" s="34"/>
    </row>
    <row r="37" spans="1:8" x14ac:dyDescent="0.3">
      <c r="A37" s="1" t="s">
        <v>213</v>
      </c>
      <c r="B37" s="1" t="s">
        <v>313</v>
      </c>
      <c r="C37" s="48" t="s">
        <v>69</v>
      </c>
      <c r="D37" s="48">
        <v>174</v>
      </c>
      <c r="E37" s="56"/>
      <c r="F37" s="56"/>
      <c r="G37" s="34"/>
      <c r="H37" s="34"/>
    </row>
    <row r="38" spans="1:8" x14ac:dyDescent="0.3">
      <c r="A38" s="1" t="s">
        <v>214</v>
      </c>
      <c r="B38" s="1" t="s">
        <v>314</v>
      </c>
      <c r="C38" s="48" t="s">
        <v>69</v>
      </c>
      <c r="D38" s="48">
        <v>161</v>
      </c>
      <c r="E38" s="56"/>
      <c r="F38" s="56"/>
      <c r="G38" s="34"/>
      <c r="H38" s="34"/>
    </row>
    <row r="39" spans="1:8" x14ac:dyDescent="0.3">
      <c r="A39" s="1" t="s">
        <v>215</v>
      </c>
      <c r="B39" s="1" t="s">
        <v>216</v>
      </c>
      <c r="C39" s="48" t="s">
        <v>69</v>
      </c>
      <c r="D39" s="48">
        <v>794</v>
      </c>
      <c r="E39" s="56"/>
      <c r="F39" s="56"/>
      <c r="G39" s="34"/>
      <c r="H39" s="34"/>
    </row>
    <row r="40" spans="1:8" x14ac:dyDescent="0.3">
      <c r="A40" s="1" t="s">
        <v>217</v>
      </c>
      <c r="B40" s="1" t="s">
        <v>218</v>
      </c>
      <c r="C40" s="48" t="s">
        <v>69</v>
      </c>
      <c r="D40" s="48">
        <v>56</v>
      </c>
      <c r="E40" s="56"/>
      <c r="F40" s="56"/>
      <c r="G40" s="34"/>
      <c r="H40" s="34"/>
    </row>
    <row r="41" spans="1:8" x14ac:dyDescent="0.3">
      <c r="A41" s="1" t="s">
        <v>219</v>
      </c>
      <c r="B41" s="1" t="s">
        <v>220</v>
      </c>
      <c r="C41" s="48" t="s">
        <v>69</v>
      </c>
      <c r="D41" s="48">
        <v>56</v>
      </c>
      <c r="E41" s="56"/>
      <c r="F41" s="56"/>
      <c r="G41" s="56"/>
    </row>
    <row r="42" spans="1:8" x14ac:dyDescent="0.3">
      <c r="A42" s="1" t="s">
        <v>221</v>
      </c>
      <c r="B42" s="1" t="s">
        <v>222</v>
      </c>
      <c r="C42" s="48" t="s">
        <v>69</v>
      </c>
      <c r="D42" s="48">
        <v>158</v>
      </c>
      <c r="E42" s="56"/>
      <c r="F42" s="56"/>
      <c r="G42" s="56"/>
    </row>
    <row r="43" spans="1:8" x14ac:dyDescent="0.3">
      <c r="A43" s="1" t="s">
        <v>223</v>
      </c>
      <c r="B43" s="1" t="s">
        <v>224</v>
      </c>
      <c r="C43" s="48" t="s">
        <v>69</v>
      </c>
      <c r="D43" s="48">
        <v>222</v>
      </c>
      <c r="E43" s="56"/>
      <c r="F43" s="58"/>
      <c r="G43" s="56"/>
    </row>
    <row r="44" spans="1:8" x14ac:dyDescent="0.3">
      <c r="A44" s="1" t="s">
        <v>225</v>
      </c>
      <c r="B44" s="1" t="s">
        <v>226</v>
      </c>
      <c r="C44" s="48" t="s">
        <v>69</v>
      </c>
      <c r="D44" s="48">
        <v>220</v>
      </c>
      <c r="E44" s="56"/>
      <c r="F44" s="58"/>
      <c r="G44" s="56"/>
    </row>
    <row r="45" spans="1:8" x14ac:dyDescent="0.3">
      <c r="A45" s="1" t="s">
        <v>227</v>
      </c>
      <c r="B45" s="1" t="s">
        <v>228</v>
      </c>
      <c r="C45" s="48" t="s">
        <v>69</v>
      </c>
      <c r="D45" s="48">
        <v>262</v>
      </c>
      <c r="E45" s="56"/>
      <c r="F45" s="59"/>
      <c r="G45" s="56"/>
    </row>
    <row r="46" spans="1:8" x14ac:dyDescent="0.3">
      <c r="A46" s="1" t="s">
        <v>229</v>
      </c>
      <c r="B46" s="1" t="s">
        <v>230</v>
      </c>
      <c r="C46" s="48" t="s">
        <v>69</v>
      </c>
      <c r="D46" s="48">
        <v>248</v>
      </c>
      <c r="E46" s="56"/>
      <c r="F46" s="58"/>
      <c r="G46" s="56"/>
    </row>
    <row r="47" spans="1:8" x14ac:dyDescent="0.3">
      <c r="A47" s="1" t="s">
        <v>231</v>
      </c>
      <c r="B47" s="1" t="s">
        <v>232</v>
      </c>
      <c r="C47" s="48" t="s">
        <v>69</v>
      </c>
      <c r="D47" s="48">
        <v>143</v>
      </c>
      <c r="E47" s="56"/>
      <c r="F47" s="58"/>
      <c r="G47" s="56"/>
    </row>
    <row r="48" spans="1:8" x14ac:dyDescent="0.3">
      <c r="A48" s="1" t="s">
        <v>233</v>
      </c>
      <c r="B48" s="1" t="s">
        <v>234</v>
      </c>
      <c r="C48" s="48" t="s">
        <v>69</v>
      </c>
      <c r="D48" s="48">
        <v>178</v>
      </c>
      <c r="E48" s="56"/>
      <c r="F48" s="56"/>
      <c r="G48" s="56"/>
    </row>
    <row r="49" spans="1:7" x14ac:dyDescent="0.3">
      <c r="A49" s="1" t="s">
        <v>235</v>
      </c>
      <c r="B49" s="1" t="s">
        <v>236</v>
      </c>
      <c r="C49" s="48" t="s">
        <v>69</v>
      </c>
      <c r="D49" s="48">
        <v>155</v>
      </c>
      <c r="E49" s="56"/>
      <c r="F49" s="56"/>
      <c r="G49" s="56"/>
    </row>
    <row r="50" spans="1:7" x14ac:dyDescent="0.3">
      <c r="A50" s="1" t="s">
        <v>237</v>
      </c>
      <c r="B50" s="1" t="s">
        <v>238</v>
      </c>
      <c r="C50" s="48" t="s">
        <v>69</v>
      </c>
      <c r="D50" s="48">
        <v>124</v>
      </c>
      <c r="E50" s="56"/>
      <c r="F50" s="56"/>
      <c r="G50" s="56"/>
    </row>
    <row r="51" spans="1:7" x14ac:dyDescent="0.3">
      <c r="A51" s="1" t="s">
        <v>239</v>
      </c>
      <c r="B51" s="1" t="s">
        <v>240</v>
      </c>
      <c r="C51" s="48" t="s">
        <v>69</v>
      </c>
      <c r="D51" s="48">
        <v>126</v>
      </c>
      <c r="E51" s="56"/>
      <c r="F51" s="56"/>
      <c r="G51" s="56"/>
    </row>
    <row r="52" spans="1:7" x14ac:dyDescent="0.3">
      <c r="A52" s="1" t="s">
        <v>241</v>
      </c>
      <c r="B52" s="1" t="s">
        <v>242</v>
      </c>
      <c r="C52" s="48" t="s">
        <v>69</v>
      </c>
      <c r="D52" s="48">
        <v>126</v>
      </c>
      <c r="E52" s="56"/>
      <c r="F52" s="57"/>
      <c r="G52" s="56"/>
    </row>
    <row r="53" spans="1:7" x14ac:dyDescent="0.3">
      <c r="A53" s="1" t="s">
        <v>243</v>
      </c>
      <c r="B53" s="1" t="s">
        <v>244</v>
      </c>
      <c r="C53" s="48" t="s">
        <v>69</v>
      </c>
      <c r="D53" s="48">
        <v>287</v>
      </c>
      <c r="E53" s="56"/>
      <c r="F53" s="56"/>
      <c r="G53" s="56"/>
    </row>
    <row r="54" spans="1:7" x14ac:dyDescent="0.3">
      <c r="A54" s="1" t="s">
        <v>245</v>
      </c>
      <c r="B54" s="1" t="s">
        <v>246</v>
      </c>
      <c r="C54" s="48" t="s">
        <v>69</v>
      </c>
      <c r="D54" s="48">
        <v>12</v>
      </c>
      <c r="E54" s="56"/>
      <c r="F54" s="56"/>
      <c r="G54" s="56"/>
    </row>
    <row r="55" spans="1:7" x14ac:dyDescent="0.3">
      <c r="A55" s="1" t="s">
        <v>247</v>
      </c>
      <c r="B55" s="1" t="s">
        <v>248</v>
      </c>
      <c r="C55" s="48" t="s">
        <v>69</v>
      </c>
      <c r="D55" s="48">
        <v>132</v>
      </c>
      <c r="E55" s="56"/>
      <c r="F55" s="56"/>
      <c r="G55" s="56"/>
    </row>
    <row r="56" spans="1:7" x14ac:dyDescent="0.3">
      <c r="A56" s="1" t="s">
        <v>249</v>
      </c>
      <c r="B56" s="1" t="s">
        <v>250</v>
      </c>
      <c r="C56" s="48" t="s">
        <v>69</v>
      </c>
      <c r="D56" s="48">
        <v>134</v>
      </c>
    </row>
    <row r="57" spans="1:7" x14ac:dyDescent="0.3">
      <c r="A57" s="1" t="s">
        <v>251</v>
      </c>
      <c r="B57" s="1" t="s">
        <v>252</v>
      </c>
      <c r="C57" s="48" t="s">
        <v>69</v>
      </c>
      <c r="D57" s="48">
        <v>603</v>
      </c>
    </row>
    <row r="58" spans="1:7" x14ac:dyDescent="0.3">
      <c r="A58" s="1" t="s">
        <v>253</v>
      </c>
      <c r="B58" s="1" t="s">
        <v>254</v>
      </c>
      <c r="C58" s="48" t="s">
        <v>69</v>
      </c>
      <c r="D58" s="48">
        <v>449</v>
      </c>
    </row>
    <row r="59" spans="1:7" x14ac:dyDescent="0.3">
      <c r="A59" s="1" t="s">
        <v>255</v>
      </c>
      <c r="B59" s="1" t="s">
        <v>256</v>
      </c>
      <c r="C59" s="48" t="s">
        <v>69</v>
      </c>
      <c r="D59" s="48">
        <v>134</v>
      </c>
    </row>
    <row r="60" spans="1:7" x14ac:dyDescent="0.3">
      <c r="A60" s="1" t="s">
        <v>257</v>
      </c>
      <c r="B60" s="1" t="s">
        <v>258</v>
      </c>
      <c r="C60" s="48" t="s">
        <v>69</v>
      </c>
      <c r="D60" s="48">
        <v>103</v>
      </c>
    </row>
    <row r="61" spans="1:7" x14ac:dyDescent="0.3">
      <c r="A61" s="1" t="s">
        <v>259</v>
      </c>
      <c r="B61" s="1" t="s">
        <v>260</v>
      </c>
      <c r="C61" s="48" t="s">
        <v>69</v>
      </c>
      <c r="D61" s="48">
        <v>106</v>
      </c>
    </row>
    <row r="62" spans="1:7" x14ac:dyDescent="0.3">
      <c r="A62" s="1" t="s">
        <v>261</v>
      </c>
      <c r="B62" s="1" t="s">
        <v>262</v>
      </c>
      <c r="C62" s="48" t="s">
        <v>69</v>
      </c>
      <c r="D62" s="48">
        <v>106</v>
      </c>
    </row>
    <row r="63" spans="1:7" x14ac:dyDescent="0.3">
      <c r="A63" s="1" t="s">
        <v>263</v>
      </c>
      <c r="B63" s="1" t="s">
        <v>264</v>
      </c>
      <c r="C63" s="48" t="s">
        <v>69</v>
      </c>
      <c r="D63" s="48">
        <v>101</v>
      </c>
    </row>
    <row r="64" spans="1:7" x14ac:dyDescent="0.3">
      <c r="A64" s="1" t="s">
        <v>265</v>
      </c>
      <c r="B64" s="1" t="s">
        <v>266</v>
      </c>
      <c r="C64" s="48" t="s">
        <v>69</v>
      </c>
      <c r="D64" s="48">
        <v>150</v>
      </c>
    </row>
    <row r="65" spans="1:4" x14ac:dyDescent="0.3">
      <c r="A65" s="1" t="s">
        <v>267</v>
      </c>
      <c r="B65" s="1" t="s">
        <v>268</v>
      </c>
      <c r="C65" s="48" t="s">
        <v>69</v>
      </c>
      <c r="D65" s="48">
        <v>154</v>
      </c>
    </row>
    <row r="66" spans="1:4" x14ac:dyDescent="0.3">
      <c r="A66" s="1" t="s">
        <v>269</v>
      </c>
      <c r="B66" s="1" t="s">
        <v>270</v>
      </c>
      <c r="C66" s="48" t="s">
        <v>69</v>
      </c>
      <c r="D66" s="48">
        <v>151</v>
      </c>
    </row>
    <row r="67" spans="1:4" x14ac:dyDescent="0.3">
      <c r="A67" s="1" t="s">
        <v>271</v>
      </c>
      <c r="B67" s="1" t="s">
        <v>272</v>
      </c>
      <c r="C67" s="48" t="s">
        <v>69</v>
      </c>
      <c r="D67" s="48">
        <v>110</v>
      </c>
    </row>
    <row r="68" spans="1:4" x14ac:dyDescent="0.3">
      <c r="A68" s="1" t="s">
        <v>273</v>
      </c>
      <c r="B68" s="1" t="s">
        <v>274</v>
      </c>
      <c r="C68" s="48" t="s">
        <v>69</v>
      </c>
      <c r="D68" s="48">
        <v>279</v>
      </c>
    </row>
    <row r="69" spans="1:4" x14ac:dyDescent="0.3">
      <c r="A69" s="1" t="s">
        <v>275</v>
      </c>
      <c r="B69" s="1" t="s">
        <v>276</v>
      </c>
      <c r="C69" s="48" t="s">
        <v>69</v>
      </c>
      <c r="D69" s="48">
        <v>109</v>
      </c>
    </row>
    <row r="70" spans="1:4" x14ac:dyDescent="0.3">
      <c r="A70" s="1" t="s">
        <v>277</v>
      </c>
      <c r="B70" s="1" t="s">
        <v>278</v>
      </c>
      <c r="C70" s="48" t="s">
        <v>69</v>
      </c>
      <c r="D70" s="48">
        <v>72</v>
      </c>
    </row>
    <row r="71" spans="1:4" x14ac:dyDescent="0.3">
      <c r="A71" s="1" t="s">
        <v>279</v>
      </c>
      <c r="B71" s="1" t="s">
        <v>280</v>
      </c>
      <c r="C71" s="48" t="s">
        <v>69</v>
      </c>
      <c r="D71" s="48">
        <v>72</v>
      </c>
    </row>
    <row r="72" spans="1:4" x14ac:dyDescent="0.3">
      <c r="A72" s="1" t="s">
        <v>281</v>
      </c>
      <c r="B72" s="1" t="s">
        <v>282</v>
      </c>
      <c r="C72" s="48" t="s">
        <v>69</v>
      </c>
      <c r="D72" s="48">
        <v>72</v>
      </c>
    </row>
    <row r="73" spans="1:4" x14ac:dyDescent="0.3">
      <c r="A73" s="1" t="s">
        <v>283</v>
      </c>
      <c r="B73" s="1" t="s">
        <v>284</v>
      </c>
      <c r="C73" s="48" t="s">
        <v>69</v>
      </c>
      <c r="D73" s="48">
        <v>69</v>
      </c>
    </row>
    <row r="74" spans="1:4" x14ac:dyDescent="0.3">
      <c r="A74" s="1" t="s">
        <v>285</v>
      </c>
      <c r="B74" s="1" t="s">
        <v>286</v>
      </c>
      <c r="C74" s="48" t="s">
        <v>69</v>
      </c>
      <c r="D74" s="48">
        <v>227</v>
      </c>
    </row>
    <row r="75" spans="1:4" x14ac:dyDescent="0.3">
      <c r="A75" s="1" t="s">
        <v>287</v>
      </c>
      <c r="B75" s="1" t="s">
        <v>288</v>
      </c>
      <c r="C75" s="48" t="s">
        <v>69</v>
      </c>
      <c r="D75" s="48">
        <v>16</v>
      </c>
    </row>
    <row r="76" spans="1:4" x14ac:dyDescent="0.3">
      <c r="A76" s="1" t="s">
        <v>289</v>
      </c>
      <c r="B76" s="1" t="s">
        <v>290</v>
      </c>
      <c r="C76" s="48" t="s">
        <v>69</v>
      </c>
      <c r="D76" s="48">
        <v>236</v>
      </c>
    </row>
    <row r="77" spans="1:4" x14ac:dyDescent="0.3">
      <c r="A77" s="1" t="s">
        <v>291</v>
      </c>
      <c r="B77" s="1" t="s">
        <v>292</v>
      </c>
      <c r="C77" s="48" t="s">
        <v>69</v>
      </c>
      <c r="D77" s="48">
        <v>42</v>
      </c>
    </row>
    <row r="78" spans="1:4" x14ac:dyDescent="0.3">
      <c r="A78" s="1" t="s">
        <v>293</v>
      </c>
      <c r="B78" s="1" t="s">
        <v>294</v>
      </c>
      <c r="C78" s="48" t="s">
        <v>69</v>
      </c>
      <c r="D78" s="48">
        <v>403</v>
      </c>
    </row>
    <row r="79" spans="1:4" x14ac:dyDescent="0.3">
      <c r="A79" s="1" t="s">
        <v>295</v>
      </c>
      <c r="B79" s="1" t="s">
        <v>296</v>
      </c>
      <c r="C79" s="48" t="s">
        <v>69</v>
      </c>
      <c r="D79" s="48">
        <v>107</v>
      </c>
    </row>
    <row r="80" spans="1:4" x14ac:dyDescent="0.3">
      <c r="A80" s="1" t="s">
        <v>297</v>
      </c>
      <c r="B80" s="1" t="s">
        <v>298</v>
      </c>
      <c r="C80" s="48" t="s">
        <v>69</v>
      </c>
      <c r="D80" s="48">
        <v>16</v>
      </c>
    </row>
    <row r="81" spans="1:4" x14ac:dyDescent="0.3">
      <c r="A81" s="1" t="s">
        <v>299</v>
      </c>
      <c r="B81" s="1" t="s">
        <v>300</v>
      </c>
      <c r="C81" s="48" t="s">
        <v>69</v>
      </c>
      <c r="D81" s="48">
        <v>188</v>
      </c>
    </row>
    <row r="82" spans="1:4" x14ac:dyDescent="0.3">
      <c r="A82" s="1" t="s">
        <v>301</v>
      </c>
      <c r="B82" s="1" t="s">
        <v>302</v>
      </c>
      <c r="C82" s="48" t="s">
        <v>69</v>
      </c>
      <c r="D82" s="48">
        <v>52</v>
      </c>
    </row>
    <row r="83" spans="1:4" x14ac:dyDescent="0.3">
      <c r="A83" s="1" t="s">
        <v>303</v>
      </c>
      <c r="B83" s="1" t="s">
        <v>315</v>
      </c>
      <c r="C83" s="48" t="s">
        <v>69</v>
      </c>
      <c r="D83" s="48">
        <v>274</v>
      </c>
    </row>
    <row r="84" spans="1:4" x14ac:dyDescent="0.3">
      <c r="A84" s="1" t="s">
        <v>304</v>
      </c>
      <c r="B84" s="1" t="s">
        <v>305</v>
      </c>
      <c r="C84" s="48" t="s">
        <v>69</v>
      </c>
      <c r="D84" s="48">
        <v>231</v>
      </c>
    </row>
    <row r="85" spans="1:4" x14ac:dyDescent="0.3">
      <c r="A85" s="1" t="s">
        <v>306</v>
      </c>
      <c r="B85" s="1" t="s">
        <v>311</v>
      </c>
      <c r="C85" s="48" t="s">
        <v>69</v>
      </c>
      <c r="D85" s="48">
        <v>61</v>
      </c>
    </row>
    <row r="86" spans="1:4" x14ac:dyDescent="0.3">
      <c r="A86" s="1" t="s">
        <v>307</v>
      </c>
      <c r="B86" s="1" t="s">
        <v>312</v>
      </c>
      <c r="C86" s="48" t="s">
        <v>69</v>
      </c>
      <c r="D86" s="48">
        <v>199</v>
      </c>
    </row>
    <row r="87" spans="1:4" x14ac:dyDescent="0.3">
      <c r="A87" s="1" t="s">
        <v>308</v>
      </c>
      <c r="B87" s="1" t="s">
        <v>313</v>
      </c>
      <c r="C87" s="48" t="s">
        <v>69</v>
      </c>
      <c r="D87" s="48">
        <v>176</v>
      </c>
    </row>
    <row r="88" spans="1:4" x14ac:dyDescent="0.3">
      <c r="A88" s="1" t="s">
        <v>309</v>
      </c>
      <c r="B88" s="1" t="s">
        <v>314</v>
      </c>
      <c r="C88" s="48" t="s">
        <v>69</v>
      </c>
      <c r="D88" s="48">
        <v>174</v>
      </c>
    </row>
    <row r="201" spans="3:3" x14ac:dyDescent="0.3">
      <c r="C201" s="48" t="s">
        <v>30</v>
      </c>
    </row>
  </sheetData>
  <sheetProtection insertRows="0" deleteRows="0" selectLockedCells="1"/>
  <conditionalFormatting sqref="G41:G54">
    <cfRule type="containsText" dxfId="17" priority="19" operator="containsText" text="New Tag Required">
      <formula>NOT(ISERROR(SEARCH("New Tag Required",G41)))</formula>
    </cfRule>
  </conditionalFormatting>
  <conditionalFormatting sqref="D51:D100">
    <cfRule type="containsText" dxfId="16" priority="18" operator="containsText" text="Yes">
      <formula>NOT(ISERROR(SEARCH("Yes",D51)))</formula>
    </cfRule>
  </conditionalFormatting>
  <conditionalFormatting sqref="H41:H100 H201:H422">
    <cfRule type="containsText" dxfId="15" priority="17" operator="containsText" text="New Sign Required">
      <formula>NOT(ISERROR(SEARCH("New Sign Required",H41)))</formula>
    </cfRule>
  </conditionalFormatting>
  <conditionalFormatting sqref="G41:G100">
    <cfRule type="containsText" dxfId="14" priority="16" operator="containsText" text="Action Required">
      <formula>NOT(ISERROR(SEARCH("Action Required",G41)))</formula>
    </cfRule>
  </conditionalFormatting>
  <conditionalFormatting sqref="H41:H100">
    <cfRule type="containsText" dxfId="13" priority="15" operator="containsText" text="Action Required">
      <formula>NOT(ISERROR(SEARCH("Action Required",H41)))</formula>
    </cfRule>
  </conditionalFormatting>
  <conditionalFormatting sqref="D101:D200">
    <cfRule type="containsText" dxfId="12" priority="10" operator="containsText" text="Yes">
      <formula>NOT(ISERROR(SEARCH("Yes",D101)))</formula>
    </cfRule>
  </conditionalFormatting>
  <conditionalFormatting sqref="H101:H200">
    <cfRule type="containsText" dxfId="11" priority="9" operator="containsText" text="New Sign Required">
      <formula>NOT(ISERROR(SEARCH("New Sign Required",H101)))</formula>
    </cfRule>
  </conditionalFormatting>
  <conditionalFormatting sqref="G101:G200">
    <cfRule type="containsText" dxfId="10" priority="8" operator="containsText" text="Action Required">
      <formula>NOT(ISERROR(SEARCH("Action Required",G101)))</formula>
    </cfRule>
  </conditionalFormatting>
  <conditionalFormatting sqref="H101:H200">
    <cfRule type="containsText" dxfId="9" priority="7" operator="containsText" text="Action Required">
      <formula>NOT(ISERROR(SEARCH("Action Required",H101)))</formula>
    </cfRule>
  </conditionalFormatting>
  <conditionalFormatting sqref="H1:H4 H41:H1048576 G5 G8:G40">
    <cfRule type="containsText" dxfId="8" priority="5" operator="containsText" text="Remove Old Sign">
      <formula>NOT(ISERROR(SEARCH("Remove Old Sign",G1)))</formula>
    </cfRule>
    <cfRule type="containsText" dxfId="7" priority="6" operator="containsText" text="Move Sign to New Location">
      <formula>NOT(ISERROR(SEARCH("Move Sign to New Location",G1)))</formula>
    </cfRule>
  </conditionalFormatting>
  <conditionalFormatting sqref="G41:G1048576 G3:G4 E1:E2 F5 F8:F11">
    <cfRule type="containsText" dxfId="6" priority="4" operator="containsText" text="Remove Old Tag">
      <formula>NOT(ISERROR(SEARCH("Remove Old Tag",E1)))</formula>
    </cfRule>
  </conditionalFormatting>
  <conditionalFormatting sqref="G6:G7">
    <cfRule type="containsText" dxfId="5" priority="2" operator="containsText" text="Remove Old Sign">
      <formula>NOT(ISERROR(SEARCH("Remove Old Sign",G6)))</formula>
    </cfRule>
    <cfRule type="containsText" dxfId="4" priority="3" operator="containsText" text="Move Sign to New Location">
      <formula>NOT(ISERROR(SEARCH("Move Sign to New Location",G6)))</formula>
    </cfRule>
  </conditionalFormatting>
  <conditionalFormatting sqref="F6:F7">
    <cfRule type="containsText" dxfId="1" priority="1" operator="containsText" text="Remove Old Tag">
      <formula>NOT(ISERROR(SEARCH("Remove Old Tag",F6)))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C89:C200</xm:sqref>
        </x14:dataValidation>
        <x14:dataValidation type="list" allowBlank="1" showInputMessage="1" showErrorMessage="1">
          <x14:formula1>
            <xm:f>[1]Lookup!#REF!</xm:f>
          </x14:formula1>
          <xm:sqref>G41:H200</xm:sqref>
        </x14:dataValidation>
        <x14:dataValidation type="list" allowBlank="1" showInputMessage="1" showErrorMessage="1">
          <x14:formula1>
            <xm:f>Lookup!$G$1:$G$5</xm:f>
          </x14:formula1>
          <xm:sqref>C6:C88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43" t="s">
        <v>50</v>
      </c>
    </row>
    <row r="10" spans="1:7" s="1" customFormat="1" x14ac:dyDescent="0.3">
      <c r="E10" s="43" t="s">
        <v>33</v>
      </c>
    </row>
    <row r="11" spans="1:7" x14ac:dyDescent="0.3">
      <c r="E11" s="43" t="s">
        <v>20</v>
      </c>
    </row>
    <row r="12" spans="1:7" x14ac:dyDescent="0.3">
      <c r="E12" s="43" t="s">
        <v>24</v>
      </c>
    </row>
    <row r="13" spans="1:7" x14ac:dyDescent="0.3">
      <c r="E13" s="43" t="s">
        <v>53</v>
      </c>
    </row>
    <row r="14" spans="1:7" x14ac:dyDescent="0.3">
      <c r="E14" s="43" t="s">
        <v>51</v>
      </c>
    </row>
    <row r="15" spans="1:7" x14ac:dyDescent="0.3">
      <c r="E15" s="43" t="s">
        <v>22</v>
      </c>
    </row>
    <row r="16" spans="1:7" x14ac:dyDescent="0.3">
      <c r="E16" s="43" t="s">
        <v>26</v>
      </c>
    </row>
    <row r="17" spans="1:7" x14ac:dyDescent="0.3">
      <c r="E17" s="43" t="s">
        <v>23</v>
      </c>
    </row>
    <row r="18" spans="1:7" x14ac:dyDescent="0.3">
      <c r="E18" s="43" t="s">
        <v>25</v>
      </c>
    </row>
    <row r="19" spans="1:7" x14ac:dyDescent="0.3">
      <c r="E19" s="7"/>
    </row>
    <row r="20" spans="1:7" x14ac:dyDescent="0.3">
      <c r="A20" s="42"/>
      <c r="B20" s="42"/>
      <c r="C20" s="42"/>
      <c r="D20" s="42"/>
      <c r="F20" s="42"/>
      <c r="G20" s="42"/>
    </row>
    <row r="21" spans="1:7" x14ac:dyDescent="0.3">
      <c r="A21" s="42"/>
      <c r="B21" s="42"/>
      <c r="C21" s="42"/>
      <c r="D21" s="42"/>
      <c r="F21" s="42"/>
      <c r="G21" s="42"/>
    </row>
    <row r="22" spans="1:7" x14ac:dyDescent="0.3">
      <c r="A22" s="42"/>
      <c r="B22" s="42"/>
      <c r="C22" s="42"/>
      <c r="D22" s="42"/>
      <c r="F22" s="42"/>
      <c r="G22" s="42"/>
    </row>
    <row r="23" spans="1:7" x14ac:dyDescent="0.3">
      <c r="A23" s="42"/>
      <c r="B23" s="42"/>
      <c r="C23" s="42"/>
      <c r="D23" s="42"/>
      <c r="F23" s="42"/>
      <c r="G23" s="42"/>
    </row>
    <row r="24" spans="1:7" x14ac:dyDescent="0.3">
      <c r="A24" s="42"/>
      <c r="B24" s="42"/>
      <c r="C24" s="42"/>
      <c r="D24" s="42"/>
      <c r="F24" s="42"/>
      <c r="G24" s="42"/>
    </row>
    <row r="25" spans="1:7" x14ac:dyDescent="0.3">
      <c r="A25" s="42"/>
      <c r="B25" s="42"/>
      <c r="C25" s="42"/>
      <c r="D25" s="42"/>
      <c r="F25" s="42"/>
      <c r="G25" s="42"/>
    </row>
    <row r="26" spans="1:7" x14ac:dyDescent="0.3">
      <c r="A26" s="42"/>
      <c r="B26" s="42"/>
      <c r="C26" s="42"/>
      <c r="D26" s="42"/>
      <c r="F26" s="42"/>
      <c r="G26" s="42"/>
    </row>
    <row r="27" spans="1:7" x14ac:dyDescent="0.3">
      <c r="A27" s="42"/>
      <c r="B27" s="42"/>
      <c r="C27" s="42"/>
      <c r="D27" s="42"/>
      <c r="F27" s="42"/>
      <c r="G27" s="42"/>
    </row>
    <row r="28" spans="1:7" x14ac:dyDescent="0.3">
      <c r="A28" s="42"/>
      <c r="B28" s="42"/>
      <c r="C28" s="42"/>
      <c r="D28" s="42"/>
      <c r="F28" s="42"/>
      <c r="G28" s="42"/>
    </row>
    <row r="29" spans="1:7" x14ac:dyDescent="0.3">
      <c r="A29" s="42"/>
      <c r="B29" s="42"/>
      <c r="C29" s="42"/>
      <c r="D29" s="42"/>
      <c r="F29" s="42"/>
      <c r="G29" s="42"/>
    </row>
    <row r="30" spans="1:7" x14ac:dyDescent="0.3">
      <c r="A30" s="42"/>
      <c r="B30" s="42"/>
      <c r="C30" s="42"/>
      <c r="D30" s="42"/>
      <c r="F30" s="42"/>
      <c r="G30" s="42"/>
    </row>
    <row r="31" spans="1:7" x14ac:dyDescent="0.3">
      <c r="A31" s="42"/>
      <c r="B31" s="42"/>
      <c r="C31" s="42"/>
      <c r="D31" s="42"/>
      <c r="F31" s="42"/>
      <c r="G31" s="42"/>
    </row>
    <row r="32" spans="1:7" x14ac:dyDescent="0.3">
      <c r="A32" s="42"/>
      <c r="B32" s="42"/>
      <c r="C32" s="42"/>
      <c r="D32" s="42"/>
      <c r="F32" s="42"/>
      <c r="G32" s="42"/>
    </row>
    <row r="33" spans="1:7" x14ac:dyDescent="0.3">
      <c r="A33" s="42"/>
      <c r="B33" s="42"/>
      <c r="C33" s="42"/>
      <c r="D33" s="42"/>
      <c r="F33" s="42"/>
      <c r="G33" s="42"/>
    </row>
    <row r="34" spans="1:7" x14ac:dyDescent="0.3">
      <c r="A34" s="42"/>
      <c r="B34" s="42"/>
      <c r="C34" s="42"/>
      <c r="D34" s="42"/>
      <c r="F34" s="42"/>
      <c r="G34" s="42"/>
    </row>
    <row r="35" spans="1:7" x14ac:dyDescent="0.3">
      <c r="A35" s="42"/>
      <c r="B35" s="42"/>
      <c r="C35" s="42"/>
      <c r="D35" s="42"/>
      <c r="F35" s="42"/>
      <c r="G35" s="42"/>
    </row>
    <row r="36" spans="1:7" x14ac:dyDescent="0.3">
      <c r="A36" s="42"/>
      <c r="B36" s="42"/>
      <c r="C36" s="42"/>
      <c r="D36" s="42"/>
      <c r="F36" s="42"/>
      <c r="G36" s="42"/>
    </row>
    <row r="37" spans="1:7" x14ac:dyDescent="0.3">
      <c r="A37" s="42"/>
      <c r="B37" s="42"/>
      <c r="C37" s="42"/>
      <c r="D37" s="42"/>
      <c r="F37" s="42"/>
      <c r="G37" s="42"/>
    </row>
    <row r="38" spans="1:7" x14ac:dyDescent="0.3">
      <c r="A38" s="42"/>
      <c r="B38" s="42"/>
      <c r="C38" s="42"/>
      <c r="D38" s="42"/>
      <c r="F38" s="42"/>
      <c r="G38" s="42"/>
    </row>
    <row r="39" spans="1:7" x14ac:dyDescent="0.3">
      <c r="A39" s="42"/>
      <c r="B39" s="42"/>
      <c r="C39" s="42"/>
      <c r="D39" s="42"/>
      <c r="F39" s="42"/>
      <c r="G39" s="4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0240</v>
      </c>
      <c r="B194" s="3" t="str">
        <f>([3]UKBuilding_List!C194)</f>
        <v>468 Rose Lane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0418</v>
      </c>
      <c r="B296" s="3" t="str">
        <f>([3]UKBuilding_List!C296)</f>
        <v>Bus Shelter #4</v>
      </c>
    </row>
    <row r="297" spans="1:2" ht="15" x14ac:dyDescent="0.25">
      <c r="A297" s="2" t="str">
        <f>([3]UKBuilding_List!A297)</f>
        <v>0419</v>
      </c>
      <c r="B297" s="3" t="str">
        <f>([3]UKBuilding_List!C297)</f>
        <v>Bus Shelter #13</v>
      </c>
    </row>
    <row r="298" spans="1:2" ht="15" x14ac:dyDescent="0.25">
      <c r="A298" s="2" t="str">
        <f>([3]UKBuilding_List!A298)</f>
        <v>0420</v>
      </c>
      <c r="B298" s="3" t="str">
        <f>([3]UKBuilding_List!C298)</f>
        <v>424 Euclid Avenue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2015-01-29T17:24:56Z</dcterms:modified>
</cp:coreProperties>
</file>