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9853\"/>
    </mc:Choice>
  </mc:AlternateContent>
  <bookViews>
    <workbookView xWindow="0" yWindow="0" windowWidth="28800" windowHeight="12000" tabRatio="609"/>
  </bookViews>
  <sheets>
    <sheet name="F Form-Room" sheetId="1" r:id="rId1"/>
    <sheet name="SAP Names" sheetId="4" r:id="rId2"/>
    <sheet name="Sheet1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142" i="4" l="1"/>
  <c r="D141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E9" i="1" l="1"/>
  <c r="C2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" i="3"/>
  <c r="D6" i="4"/>
  <c r="L2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E137" i="3" s="1"/>
  <c r="A138" i="3"/>
  <c r="E138" i="3" s="1"/>
  <c r="A139" i="3"/>
  <c r="E139" i="3" s="1"/>
  <c r="A140" i="3"/>
  <c r="E140" i="3" s="1"/>
  <c r="A141" i="3"/>
  <c r="E141" i="3" s="1"/>
  <c r="A142" i="3"/>
  <c r="E142" i="3" s="1"/>
  <c r="A143" i="3"/>
  <c r="E143" i="3" s="1"/>
  <c r="A144" i="3"/>
  <c r="E144" i="3" s="1"/>
  <c r="A145" i="3"/>
  <c r="E145" i="3" s="1"/>
  <c r="A146" i="3"/>
  <c r="E146" i="3" s="1"/>
  <c r="A147" i="3"/>
  <c r="E147" i="3" s="1"/>
  <c r="A148" i="3"/>
  <c r="E148" i="3" s="1"/>
  <c r="A149" i="3"/>
  <c r="E149" i="3" s="1"/>
  <c r="A150" i="3"/>
  <c r="E150" i="3" s="1"/>
  <c r="A151" i="3"/>
  <c r="E151" i="3" s="1"/>
  <c r="A152" i="3"/>
  <c r="E152" i="3" s="1"/>
  <c r="A153" i="3"/>
  <c r="E153" i="3" s="1"/>
  <c r="A154" i="3"/>
  <c r="E154" i="3" s="1"/>
  <c r="A155" i="3"/>
  <c r="E155" i="3" s="1"/>
  <c r="A156" i="3"/>
  <c r="E156" i="3" s="1"/>
  <c r="A157" i="3"/>
  <c r="E157" i="3" s="1"/>
  <c r="A158" i="3"/>
  <c r="E158" i="3" s="1"/>
  <c r="A159" i="3"/>
  <c r="E159" i="3" s="1"/>
  <c r="A160" i="3"/>
  <c r="E160" i="3" s="1"/>
  <c r="A161" i="3"/>
  <c r="E161" i="3" s="1"/>
  <c r="A162" i="3"/>
  <c r="E162" i="3" s="1"/>
  <c r="A163" i="3"/>
  <c r="E163" i="3" s="1"/>
  <c r="A164" i="3"/>
  <c r="E164" i="3" s="1"/>
  <c r="A165" i="3"/>
  <c r="E165" i="3" s="1"/>
  <c r="A166" i="3"/>
  <c r="E166" i="3" s="1"/>
  <c r="A167" i="3"/>
  <c r="E167" i="3" s="1"/>
  <c r="A168" i="3"/>
  <c r="E168" i="3" s="1"/>
  <c r="A169" i="3"/>
  <c r="E169" i="3" s="1"/>
  <c r="A170" i="3"/>
  <c r="E170" i="3" s="1"/>
  <c r="A171" i="3"/>
  <c r="E171" i="3" s="1"/>
  <c r="A172" i="3"/>
  <c r="E172" i="3" s="1"/>
  <c r="A173" i="3"/>
  <c r="E173" i="3" s="1"/>
  <c r="A174" i="3"/>
  <c r="E174" i="3" s="1"/>
  <c r="A175" i="3"/>
  <c r="E175" i="3" s="1"/>
  <c r="A176" i="3"/>
  <c r="E176" i="3" s="1"/>
  <c r="A177" i="3"/>
  <c r="E177" i="3" s="1"/>
  <c r="A178" i="3"/>
  <c r="E178" i="3" s="1"/>
  <c r="A179" i="3"/>
  <c r="E179" i="3" s="1"/>
  <c r="A180" i="3"/>
  <c r="E180" i="3" s="1"/>
  <c r="A181" i="3"/>
  <c r="E181" i="3" s="1"/>
  <c r="A182" i="3"/>
  <c r="E182" i="3" s="1"/>
  <c r="A183" i="3"/>
  <c r="E183" i="3" s="1"/>
  <c r="A184" i="3"/>
  <c r="E184" i="3" s="1"/>
  <c r="A185" i="3"/>
  <c r="E185" i="3" s="1"/>
  <c r="A186" i="3"/>
  <c r="E186" i="3" s="1"/>
  <c r="A187" i="3"/>
  <c r="E187" i="3" s="1"/>
  <c r="A188" i="3"/>
  <c r="E188" i="3" s="1"/>
  <c r="A189" i="3"/>
  <c r="E189" i="3" s="1"/>
  <c r="A190" i="3"/>
  <c r="E190" i="3" s="1"/>
  <c r="A191" i="3"/>
  <c r="E191" i="3" s="1"/>
  <c r="A192" i="3"/>
  <c r="E192" i="3" s="1"/>
  <c r="A193" i="3"/>
  <c r="E193" i="3" s="1"/>
  <c r="A194" i="3"/>
  <c r="E194" i="3" s="1"/>
  <c r="A195" i="3"/>
  <c r="E195" i="3" s="1"/>
  <c r="A196" i="3"/>
  <c r="E196" i="3" s="1"/>
  <c r="A197" i="3"/>
  <c r="E197" i="3" s="1"/>
  <c r="A198" i="3"/>
  <c r="E198" i="3" s="1"/>
  <c r="A199" i="3"/>
  <c r="E199" i="3" s="1"/>
  <c r="A200" i="3"/>
  <c r="E200" i="3" s="1"/>
  <c r="A201" i="3"/>
  <c r="E201" i="3" s="1"/>
  <c r="A202" i="3"/>
  <c r="E202" i="3" s="1"/>
  <c r="A203" i="3"/>
  <c r="E203" i="3" s="1"/>
  <c r="A204" i="3"/>
  <c r="E204" i="3" s="1"/>
  <c r="A205" i="3"/>
  <c r="E205" i="3" s="1"/>
  <c r="A206" i="3"/>
  <c r="E206" i="3" s="1"/>
  <c r="A207" i="3"/>
  <c r="E207" i="3" s="1"/>
  <c r="A208" i="3"/>
  <c r="E208" i="3" s="1"/>
  <c r="A209" i="3"/>
  <c r="E209" i="3" s="1"/>
  <c r="A210" i="3"/>
  <c r="E210" i="3" s="1"/>
  <c r="A211" i="3"/>
  <c r="E211" i="3" s="1"/>
  <c r="A212" i="3"/>
  <c r="E212" i="3" s="1"/>
  <c r="A213" i="3"/>
  <c r="E213" i="3" s="1"/>
  <c r="A214" i="3"/>
  <c r="E214" i="3" s="1"/>
  <c r="A215" i="3"/>
  <c r="E215" i="3" s="1"/>
  <c r="A216" i="3"/>
  <c r="E216" i="3" s="1"/>
  <c r="A217" i="3"/>
  <c r="E217" i="3" s="1"/>
  <c r="A218" i="3"/>
  <c r="E218" i="3" s="1"/>
  <c r="A219" i="3"/>
  <c r="E219" i="3" s="1"/>
  <c r="A220" i="3"/>
  <c r="E220" i="3" s="1"/>
  <c r="A221" i="3"/>
  <c r="E221" i="3" s="1"/>
  <c r="A222" i="3"/>
  <c r="E222" i="3" s="1"/>
  <c r="A223" i="3"/>
  <c r="E223" i="3" s="1"/>
  <c r="A224" i="3"/>
  <c r="E224" i="3" s="1"/>
  <c r="A225" i="3"/>
  <c r="E225" i="3" s="1"/>
  <c r="A226" i="3"/>
  <c r="E226" i="3" s="1"/>
  <c r="A227" i="3"/>
  <c r="E227" i="3" s="1"/>
  <c r="A228" i="3"/>
  <c r="E228" i="3" s="1"/>
  <c r="A229" i="3"/>
  <c r="E229" i="3" s="1"/>
  <c r="A230" i="3"/>
  <c r="E230" i="3" s="1"/>
  <c r="A231" i="3"/>
  <c r="E231" i="3" s="1"/>
  <c r="A232" i="3"/>
  <c r="E232" i="3" s="1"/>
  <c r="A233" i="3"/>
  <c r="E233" i="3" s="1"/>
  <c r="A234" i="3"/>
  <c r="E234" i="3" s="1"/>
  <c r="A235" i="3"/>
  <c r="E235" i="3" s="1"/>
  <c r="A236" i="3"/>
  <c r="E236" i="3" s="1"/>
  <c r="A237" i="3"/>
  <c r="E237" i="3" s="1"/>
  <c r="A238" i="3"/>
  <c r="E238" i="3" s="1"/>
  <c r="A239" i="3"/>
  <c r="E239" i="3" s="1"/>
  <c r="A240" i="3"/>
  <c r="E240" i="3" s="1"/>
  <c r="A241" i="3"/>
  <c r="E241" i="3" s="1"/>
  <c r="A242" i="3"/>
  <c r="E242" i="3" s="1"/>
  <c r="A243" i="3"/>
  <c r="E243" i="3" s="1"/>
  <c r="A244" i="3"/>
  <c r="E244" i="3" s="1"/>
  <c r="A245" i="3"/>
  <c r="E245" i="3" s="1"/>
  <c r="A246" i="3"/>
  <c r="E246" i="3" s="1"/>
  <c r="A247" i="3"/>
  <c r="E247" i="3" s="1"/>
  <c r="A248" i="3"/>
  <c r="E248" i="3" s="1"/>
  <c r="A249" i="3"/>
  <c r="E249" i="3" s="1"/>
  <c r="A250" i="3"/>
  <c r="E250" i="3" s="1"/>
  <c r="A251" i="3"/>
  <c r="E251" i="3" s="1"/>
  <c r="A252" i="3"/>
  <c r="E252" i="3" s="1"/>
  <c r="A253" i="3"/>
  <c r="E253" i="3" s="1"/>
  <c r="A254" i="3"/>
  <c r="E254" i="3" s="1"/>
  <c r="A255" i="3"/>
  <c r="E255" i="3" s="1"/>
  <c r="A256" i="3"/>
  <c r="E256" i="3" s="1"/>
  <c r="A257" i="3"/>
  <c r="E257" i="3" s="1"/>
  <c r="A258" i="3"/>
  <c r="E258" i="3" s="1"/>
  <c r="A259" i="3"/>
  <c r="E259" i="3" s="1"/>
  <c r="A260" i="3"/>
  <c r="E260" i="3" s="1"/>
  <c r="A261" i="3"/>
  <c r="E261" i="3" s="1"/>
  <c r="A262" i="3"/>
  <c r="E262" i="3" s="1"/>
  <c r="A263" i="3"/>
  <c r="E263" i="3" s="1"/>
  <c r="A264" i="3"/>
  <c r="E264" i="3" s="1"/>
  <c r="A265" i="3"/>
  <c r="E265" i="3" s="1"/>
  <c r="A266" i="3"/>
  <c r="E266" i="3" s="1"/>
  <c r="A267" i="3"/>
  <c r="E267" i="3" s="1"/>
  <c r="A268" i="3"/>
  <c r="E268" i="3" s="1"/>
  <c r="A269" i="3"/>
  <c r="E269" i="3" s="1"/>
  <c r="A270" i="3"/>
  <c r="E270" i="3" s="1"/>
  <c r="A271" i="3"/>
  <c r="E271" i="3" s="1"/>
  <c r="A272" i="3"/>
  <c r="E272" i="3" s="1"/>
  <c r="A273" i="3"/>
  <c r="E273" i="3" s="1"/>
  <c r="A274" i="3"/>
  <c r="E274" i="3" s="1"/>
  <c r="A275" i="3"/>
  <c r="E275" i="3" s="1"/>
  <c r="A1" i="3"/>
  <c r="E133" i="3" l="1"/>
  <c r="E125" i="3"/>
  <c r="E117" i="3"/>
  <c r="E109" i="3"/>
  <c r="E101" i="3"/>
  <c r="E93" i="3"/>
  <c r="E85" i="3"/>
  <c r="E77" i="3"/>
  <c r="E69" i="3"/>
  <c r="E61" i="3"/>
  <c r="E53" i="3"/>
  <c r="E45" i="3"/>
  <c r="E37" i="3"/>
  <c r="E29" i="3"/>
  <c r="E21" i="3"/>
  <c r="E13" i="3"/>
  <c r="E5" i="3"/>
  <c r="E129" i="3"/>
  <c r="E121" i="3"/>
  <c r="E113" i="3"/>
  <c r="E105" i="3"/>
  <c r="E97" i="3"/>
  <c r="E89" i="3"/>
  <c r="E81" i="3"/>
  <c r="E73" i="3"/>
  <c r="E65" i="3"/>
  <c r="E57" i="3"/>
  <c r="E49" i="3"/>
  <c r="E41" i="3"/>
  <c r="E33" i="3"/>
  <c r="E25" i="3"/>
  <c r="E9" i="3"/>
  <c r="E17" i="3"/>
  <c r="E1" i="3"/>
  <c r="E136" i="3"/>
  <c r="E128" i="3"/>
  <c r="E120" i="3"/>
  <c r="E112" i="3"/>
  <c r="E104" i="3"/>
  <c r="E96" i="3"/>
  <c r="E88" i="3"/>
  <c r="E80" i="3"/>
  <c r="E72" i="3"/>
  <c r="E64" i="3"/>
  <c r="E56" i="3"/>
  <c r="E48" i="3"/>
  <c r="E40" i="3"/>
  <c r="E32" i="3"/>
  <c r="E24" i="3"/>
  <c r="E16" i="3"/>
  <c r="E8" i="3"/>
  <c r="E132" i="3"/>
  <c r="E124" i="3"/>
  <c r="E116" i="3"/>
  <c r="E108" i="3"/>
  <c r="E100" i="3"/>
  <c r="E92" i="3"/>
  <c r="E84" i="3"/>
  <c r="E76" i="3"/>
  <c r="E68" i="3"/>
  <c r="E60" i="3"/>
  <c r="E52" i="3"/>
  <c r="E44" i="3"/>
  <c r="E36" i="3"/>
  <c r="E28" i="3"/>
  <c r="E20" i="3"/>
  <c r="E12" i="3"/>
  <c r="E4" i="3"/>
  <c r="E135" i="3"/>
  <c r="E131" i="3"/>
  <c r="E127" i="3"/>
  <c r="E123" i="3"/>
  <c r="E119" i="3"/>
  <c r="E115" i="3"/>
  <c r="E111" i="3"/>
  <c r="E107" i="3"/>
  <c r="E103" i="3"/>
  <c r="E99" i="3"/>
  <c r="E95" i="3"/>
  <c r="E91" i="3"/>
  <c r="E87" i="3"/>
  <c r="E83" i="3"/>
  <c r="E79" i="3"/>
  <c r="E75" i="3"/>
  <c r="E71" i="3"/>
  <c r="E67" i="3"/>
  <c r="E63" i="3"/>
  <c r="E59" i="3"/>
  <c r="E55" i="3"/>
  <c r="E51" i="3"/>
  <c r="E47" i="3"/>
  <c r="E43" i="3"/>
  <c r="E39" i="3"/>
  <c r="E35" i="3"/>
  <c r="E31" i="3"/>
  <c r="E27" i="3"/>
  <c r="E23" i="3"/>
  <c r="E19" i="3"/>
  <c r="E15" i="3"/>
  <c r="E11" i="3"/>
  <c r="E7" i="3"/>
  <c r="E3" i="3"/>
  <c r="E134" i="3"/>
  <c r="E130" i="3"/>
  <c r="E126" i="3"/>
  <c r="E122" i="3"/>
  <c r="E118" i="3"/>
  <c r="E114" i="3"/>
  <c r="E110" i="3"/>
  <c r="E106" i="3"/>
  <c r="E102" i="3"/>
  <c r="E98" i="3"/>
  <c r="E94" i="3"/>
  <c r="E90" i="3"/>
  <c r="E86" i="3"/>
  <c r="E82" i="3"/>
  <c r="E78" i="3"/>
  <c r="E74" i="3"/>
  <c r="E70" i="3"/>
  <c r="E66" i="3"/>
  <c r="E62" i="3"/>
  <c r="E58" i="3"/>
  <c r="E54" i="3"/>
  <c r="E50" i="3"/>
  <c r="E46" i="3"/>
  <c r="E42" i="3"/>
  <c r="E38" i="3"/>
  <c r="E34" i="3"/>
  <c r="E30" i="3"/>
  <c r="E26" i="3"/>
  <c r="E22" i="3"/>
  <c r="E18" i="3"/>
  <c r="E14" i="3"/>
  <c r="E10" i="3"/>
  <c r="E6" i="3"/>
  <c r="E2" i="3"/>
</calcChain>
</file>

<file path=xl/sharedStrings.xml><?xml version="1.0" encoding="utf-8"?>
<sst xmlns="http://schemas.openxmlformats.org/spreadsheetml/2006/main" count="1578" uniqueCount="415">
  <si>
    <t>Room Use</t>
  </si>
  <si>
    <t>Net SqFt</t>
  </si>
  <si>
    <t>PCS 1</t>
  </si>
  <si>
    <t>Dept #</t>
  </si>
  <si>
    <t># of Stations</t>
  </si>
  <si>
    <t>%</t>
  </si>
  <si>
    <t>Purpose:  To add rooms to a building data base, or change existing data for rooms</t>
  </si>
  <si>
    <t>Room #</t>
  </si>
  <si>
    <t>Room Name</t>
  </si>
  <si>
    <t>Functional location</t>
  </si>
  <si>
    <t>Room Description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</si>
  <si>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</si>
  <si>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</si>
  <si>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</si>
  <si>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</si>
  <si>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</si>
  <si>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</si>
  <si>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</si>
  <si>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</si>
  <si>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</si>
  <si>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</si>
  <si>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</si>
  <si>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</si>
  <si>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</si>
  <si>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Comments/Suggestions from</t>
  </si>
  <si>
    <t>Room # Review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</si>
  <si>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</si>
  <si>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</si>
  <si>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</si>
  <si>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</si>
  <si>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</si>
  <si>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</si>
  <si>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</si>
  <si>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</si>
  <si>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</si>
  <si>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</si>
  <si>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</si>
  <si>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</si>
  <si>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</si>
  <si>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</si>
  <si>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</si>
  <si>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</si>
  <si>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</si>
  <si>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</si>
  <si>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</si>
  <si>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</si>
  <si>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</si>
  <si>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</si>
  <si>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New</t>
  </si>
  <si>
    <t>ACTION
(New, Delete, Re Use)</t>
  </si>
  <si>
    <t>Filled out by Facilities Information Services</t>
  </si>
  <si>
    <t>Filled out by Occupant; Project Manager</t>
  </si>
  <si>
    <t>Is info in Blue Columns Wanted/Needed for SAP upload?</t>
  </si>
  <si>
    <t>9853</t>
  </si>
  <si>
    <t>5112A</t>
  </si>
  <si>
    <t>5202C</t>
  </si>
  <si>
    <t>5210A</t>
  </si>
  <si>
    <t>5323</t>
  </si>
  <si>
    <t>EL-2</t>
  </si>
  <si>
    <t>EL-4</t>
  </si>
  <si>
    <t>S501</t>
  </si>
  <si>
    <t>S502</t>
  </si>
  <si>
    <t>05</t>
  </si>
  <si>
    <t>LX-9853-05-5112A</t>
  </si>
  <si>
    <t>LX-9853-05-5202C</t>
  </si>
  <si>
    <t>LX-9853-05-5210A</t>
  </si>
  <si>
    <t>LX-9853-05-5323</t>
  </si>
  <si>
    <t>LX-9853-05-S501</t>
  </si>
  <si>
    <t>LX-9853-05-S502</t>
  </si>
  <si>
    <t>Add</t>
  </si>
  <si>
    <t>Mechanical Room</t>
  </si>
  <si>
    <t>Elevator 1</t>
  </si>
  <si>
    <t>Elevator 2</t>
  </si>
  <si>
    <t>Elevator 5</t>
  </si>
  <si>
    <t>Stair 1</t>
  </si>
  <si>
    <t>Stair 2</t>
  </si>
  <si>
    <t>Filled out by Plant Assets</t>
  </si>
  <si>
    <r>
      <t xml:space="preserve">Building Name is </t>
    </r>
    <r>
      <rPr>
        <b/>
        <sz val="12"/>
        <color indexed="8"/>
        <rFont val="Arial"/>
        <family val="2"/>
      </rPr>
      <t>Shriners Hospitals for Children Medical Center - Lexington</t>
    </r>
  </si>
  <si>
    <r>
      <t xml:space="preserve">Action
</t>
    </r>
    <r>
      <rPr>
        <sz val="11"/>
        <color indexed="8"/>
        <rFont val="Calibri"/>
        <family val="2"/>
        <scheme val="minor"/>
      </rPr>
      <t>(Add, Deactivate, Re Use)</t>
    </r>
  </si>
  <si>
    <t>First Floor--75,100 GROSS SQUARE FT.</t>
  </si>
  <si>
    <t>Building Number: 9853</t>
  </si>
  <si>
    <t>Contact Person:   Angela M. Powell, PE, MBA</t>
  </si>
  <si>
    <t xml:space="preserve">Phone #:     859-257-2063 </t>
  </si>
  <si>
    <t>Email Address:     angela.powell@uky.edu</t>
  </si>
  <si>
    <t>Building Name: Shriners Hospitals for Children Medical Center - Lexington</t>
  </si>
  <si>
    <t>Fifth Floor -- 23,703 GROSS SQUARE FEET</t>
  </si>
  <si>
    <t>Elevator 3 (no access floor 5)</t>
  </si>
  <si>
    <t>Elevator 4 (no access floor 5)</t>
  </si>
  <si>
    <t>Public Elevator Lobby</t>
  </si>
  <si>
    <t>Universal Exam Room</t>
  </si>
  <si>
    <t>Equipment Storage</t>
  </si>
  <si>
    <t>Subwaiting</t>
  </si>
  <si>
    <t>Autorefractor</t>
  </si>
  <si>
    <t>Spoiled Holding</t>
  </si>
  <si>
    <t>Oct Room</t>
  </si>
  <si>
    <t>Men Restroom</t>
  </si>
  <si>
    <t>Women Restroom</t>
  </si>
  <si>
    <t>Handicapped Exam Room</t>
  </si>
  <si>
    <t>Sample Medications Cabinet</t>
  </si>
  <si>
    <t>Physician Workspace</t>
  </si>
  <si>
    <t>Pathology Lab</t>
  </si>
  <si>
    <t>Surgical Training</t>
  </si>
  <si>
    <t>Shared Residents Office</t>
  </si>
  <si>
    <t>Unisex Shower</t>
  </si>
  <si>
    <t>Housekeeping</t>
  </si>
  <si>
    <t>IT Support</t>
  </si>
  <si>
    <t>Corridor</t>
  </si>
  <si>
    <t>Residents Coordinator</t>
  </si>
  <si>
    <t>Front Desk</t>
  </si>
  <si>
    <t>Check-Out</t>
  </si>
  <si>
    <t>Work Room</t>
  </si>
  <si>
    <t>Sub-Charting Alcove</t>
  </si>
  <si>
    <t>Waiting</t>
  </si>
  <si>
    <t>Contact Lens Fitting/Dispensing</t>
  </si>
  <si>
    <t>VFT</t>
  </si>
  <si>
    <t>Patient Services</t>
  </si>
  <si>
    <t xml:space="preserve">Family Toilet </t>
  </si>
  <si>
    <t xml:space="preserve">Pediatric Subwaiting </t>
  </si>
  <si>
    <t>IDF</t>
  </si>
  <si>
    <t>Electrical</t>
  </si>
  <si>
    <t>20' Exam Room</t>
  </si>
  <si>
    <t>Clean Holding</t>
  </si>
  <si>
    <t>Optical Shop</t>
  </si>
  <si>
    <t>Vice Chair Admin</t>
  </si>
  <si>
    <t>Vice Chair</t>
  </si>
  <si>
    <t>Chair</t>
  </si>
  <si>
    <t>Chair Waiting</t>
  </si>
  <si>
    <t>Chair Admin</t>
  </si>
  <si>
    <t xml:space="preserve">Conf Room </t>
  </si>
  <si>
    <t>Mail Room</t>
  </si>
  <si>
    <t>Office</t>
  </si>
  <si>
    <t>Office Admin</t>
  </si>
  <si>
    <t>File Room</t>
  </si>
  <si>
    <t>Storage</t>
  </si>
  <si>
    <t>Coffee Bar</t>
  </si>
  <si>
    <t>Conference</t>
  </si>
  <si>
    <t>Pantry Serving</t>
  </si>
  <si>
    <t>Fellows Office</t>
  </si>
  <si>
    <t>Clinical Research Office</t>
  </si>
  <si>
    <t>Guest Office</t>
  </si>
  <si>
    <t>Library</t>
  </si>
  <si>
    <t>Room Usage</t>
  </si>
  <si>
    <t>LX-9853-05-EL0501</t>
  </si>
  <si>
    <t>LX-9853-05-EL0502</t>
  </si>
  <si>
    <t>LX-9853-05-EL0503</t>
  </si>
  <si>
    <t>LX-9853-05-EL0504</t>
  </si>
  <si>
    <t>LX-9853-05-EL0505</t>
  </si>
  <si>
    <t>LX-9853-05-05M01</t>
  </si>
  <si>
    <t>LX-9853-05-05M02</t>
  </si>
  <si>
    <t>LX-9853-05-05M03</t>
  </si>
  <si>
    <t>LX-9853-05-5100</t>
  </si>
  <si>
    <t>LX-9853-05-5107</t>
  </si>
  <si>
    <t>LX-9853-05-5108</t>
  </si>
  <si>
    <t>LX-9853-05-5109</t>
  </si>
  <si>
    <t>LX-9853-05-5110</t>
  </si>
  <si>
    <t>LX-9853-05-5111</t>
  </si>
  <si>
    <t>LX-9853-05-5112</t>
  </si>
  <si>
    <t>LX-9853-05-5113</t>
  </si>
  <si>
    <t>LX-9853-05-5114</t>
  </si>
  <si>
    <t>LX-9853-05-5115</t>
  </si>
  <si>
    <t>LX-9853-05-5116</t>
  </si>
  <si>
    <t>LX-9853-05-5117</t>
  </si>
  <si>
    <t>LX-9853-05-5118</t>
  </si>
  <si>
    <t>LX-9853-05-5119</t>
  </si>
  <si>
    <t>LX-9853-05-5120</t>
  </si>
  <si>
    <t>LX-9853-05-5121</t>
  </si>
  <si>
    <t>LX-9853-05-5122</t>
  </si>
  <si>
    <t>LX-9853-05-5123</t>
  </si>
  <si>
    <t>LX-9853-05-5124</t>
  </si>
  <si>
    <t>LX-9853-05-5125A</t>
  </si>
  <si>
    <t>LX-9853-05-5125B</t>
  </si>
  <si>
    <t>LX-9853-05-5125C</t>
  </si>
  <si>
    <t>LX-9853-05-5125D</t>
  </si>
  <si>
    <t>LX-9853-05-5125E</t>
  </si>
  <si>
    <t>LX-9853-05-5126A</t>
  </si>
  <si>
    <t>LX-9853-05-5126B</t>
  </si>
  <si>
    <t>LX-9853-05-5127</t>
  </si>
  <si>
    <t>LX-9853-05-5128A</t>
  </si>
  <si>
    <t>LX-9853-05-5128B</t>
  </si>
  <si>
    <t>LX-9853-05-5129</t>
  </si>
  <si>
    <t>LX-9853-05-5130</t>
  </si>
  <si>
    <t>LX-9853-05-5131</t>
  </si>
  <si>
    <t>LX-9853-05-5132</t>
  </si>
  <si>
    <t>LX-9853-05-5133</t>
  </si>
  <si>
    <t>LX-9853-05-5202</t>
  </si>
  <si>
    <t>LX-9853-05-5202A</t>
  </si>
  <si>
    <t>LX-9853-05-5202B</t>
  </si>
  <si>
    <t>LX-9853-05-5203</t>
  </si>
  <si>
    <t>LX-9853-05-5203A</t>
  </si>
  <si>
    <t>LX-9853-05-5203B</t>
  </si>
  <si>
    <t>LX-9853-05-5204</t>
  </si>
  <si>
    <t>LX-9853-05-5205</t>
  </si>
  <si>
    <t>LX-9853-05-5206</t>
  </si>
  <si>
    <t>LX-9853-05-5207</t>
  </si>
  <si>
    <t>LX-9853-05-5208</t>
  </si>
  <si>
    <t>LX-9853-05-5209</t>
  </si>
  <si>
    <t>LX-9853-05-5210</t>
  </si>
  <si>
    <t>LX-9853-05-5211</t>
  </si>
  <si>
    <t>LX-9853-05-5211A</t>
  </si>
  <si>
    <t>LX-9853-05-5211B</t>
  </si>
  <si>
    <t>LX-9853-05-5212</t>
  </si>
  <si>
    <t>LX-9853-05-5213</t>
  </si>
  <si>
    <t>LX-9853-05-5214</t>
  </si>
  <si>
    <t>LX-9853-05-5214A</t>
  </si>
  <si>
    <t>LX-9853-05-5214B</t>
  </si>
  <si>
    <t>LX-9853-05-5215</t>
  </si>
  <si>
    <t>LX-9853-05-5216</t>
  </si>
  <si>
    <t>LX-9853-05-5217</t>
  </si>
  <si>
    <t>LX-9853-05-5218</t>
  </si>
  <si>
    <t>LX-9853-05-5219</t>
  </si>
  <si>
    <t>LX-9853-05-5220</t>
  </si>
  <si>
    <t>LX-9853-05-5221</t>
  </si>
  <si>
    <t>LX-9853-05-5222</t>
  </si>
  <si>
    <t>LX-9853-05-5223</t>
  </si>
  <si>
    <t>LX-9853-05-5224</t>
  </si>
  <si>
    <t>LX-9853-05-5225</t>
  </si>
  <si>
    <t>LX-9853-05-5226</t>
  </si>
  <si>
    <t>LX-9853-05-5227</t>
  </si>
  <si>
    <t>LX-9853-05-5300</t>
  </si>
  <si>
    <t>LX-9853-05-5301</t>
  </si>
  <si>
    <t>LX-9853-05-5303A</t>
  </si>
  <si>
    <t>LX-9853-05-5303B</t>
  </si>
  <si>
    <t>LX-9853-05-5304</t>
  </si>
  <si>
    <t>LX-9853-05-5304A</t>
  </si>
  <si>
    <t>LX-9853-05-5304B</t>
  </si>
  <si>
    <t>LX-9853-05-5305</t>
  </si>
  <si>
    <t>LX-9853-05-5306A</t>
  </si>
  <si>
    <t>LX-9853-05-5306B</t>
  </si>
  <si>
    <t>LX-9853-05-5307</t>
  </si>
  <si>
    <t>LX-9853-05-5307A</t>
  </si>
  <si>
    <t>LX-9853-05-5308</t>
  </si>
  <si>
    <t>LX-9853-05-5309</t>
  </si>
  <si>
    <t>LX-9853-05-5310</t>
  </si>
  <si>
    <t>LX-9853-05-5311</t>
  </si>
  <si>
    <t>LX-9853-05-5312</t>
  </si>
  <si>
    <t>LX-9853-05-5313</t>
  </si>
  <si>
    <t>LX-9853-05-5314</t>
  </si>
  <si>
    <t>LX-9853-05-5315</t>
  </si>
  <si>
    <t>LX-9853-05-5316</t>
  </si>
  <si>
    <t>LX-9853-05-5317</t>
  </si>
  <si>
    <t>LX-9853-05-5318</t>
  </si>
  <si>
    <t>LX-9853-05-5319</t>
  </si>
  <si>
    <t>LX-9853-05-5320</t>
  </si>
  <si>
    <t>LX-9853-05-5321</t>
  </si>
  <si>
    <t>LX-9853-05-5322</t>
  </si>
  <si>
    <t>LX-9853-05-5323A</t>
  </si>
  <si>
    <t>LX-9853-05-5324</t>
  </si>
  <si>
    <t>LX-9853-05-5326</t>
  </si>
  <si>
    <t>LX-9853-05-5327</t>
  </si>
  <si>
    <t>LX-9853-05-5328</t>
  </si>
  <si>
    <t>LX-9853-05-5329</t>
  </si>
  <si>
    <t>LX-9853-05-5330</t>
  </si>
  <si>
    <t>LX-9853-05-5331</t>
  </si>
  <si>
    <t>LX-9853-05-5332</t>
  </si>
  <si>
    <t>LX-9853-05-5334</t>
  </si>
  <si>
    <t>LX-9853-05-5335</t>
  </si>
  <si>
    <t>LX-9853-05-5336</t>
  </si>
  <si>
    <t>LX-9853-05-5337</t>
  </si>
  <si>
    <t>LX-9853-05-5338</t>
  </si>
  <si>
    <t>LX-9853-05-5339</t>
  </si>
  <si>
    <t>LX-9853-05-5340</t>
  </si>
  <si>
    <t>LX-9853-05-5341</t>
  </si>
  <si>
    <t>LX-9853-05-5342</t>
  </si>
  <si>
    <t>LX-9853-05-5343</t>
  </si>
  <si>
    <t>LX-9853-05-5344</t>
  </si>
  <si>
    <t>LX-9853-05-5345</t>
  </si>
  <si>
    <t>LX-9853-05-5346</t>
  </si>
  <si>
    <t>LX-9853-05-5347</t>
  </si>
  <si>
    <t>LX-9853-05-5348</t>
  </si>
  <si>
    <t>LX-9853-05-5349</t>
  </si>
  <si>
    <t>LX-9853-05-5350</t>
  </si>
  <si>
    <t>LX-9853-05-5351</t>
  </si>
  <si>
    <t>LX-9853-05-5352</t>
  </si>
  <si>
    <t>05M03</t>
  </si>
  <si>
    <t>5M03</t>
  </si>
  <si>
    <t>5112</t>
  </si>
  <si>
    <t>05M01</t>
  </si>
  <si>
    <t>05M02</t>
  </si>
  <si>
    <t>5100</t>
  </si>
  <si>
    <t>5107</t>
  </si>
  <si>
    <t>5108</t>
  </si>
  <si>
    <t>5109</t>
  </si>
  <si>
    <t>5110</t>
  </si>
  <si>
    <t>5111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</si>
  <si>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</si>
  <si>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</si>
  <si>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</si>
  <si>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</si>
  <si>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</si>
  <si>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</si>
  <si>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</si>
  <si>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</si>
  <si>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</si>
  <si>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</si>
  <si>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</si>
  <si>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</si>
  <si>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5125A</t>
  </si>
  <si>
    <t>5125B</t>
  </si>
  <si>
    <t>5125C</t>
  </si>
  <si>
    <t>5125D</t>
  </si>
  <si>
    <t>5125E</t>
  </si>
  <si>
    <t>5126A</t>
  </si>
  <si>
    <t>5126B</t>
  </si>
  <si>
    <t>5127</t>
  </si>
  <si>
    <t>5128A</t>
  </si>
  <si>
    <t>5128B</t>
  </si>
  <si>
    <t>5129</t>
  </si>
  <si>
    <t>5130</t>
  </si>
  <si>
    <t>5131</t>
  </si>
  <si>
    <t>5132</t>
  </si>
  <si>
    <t>5133</t>
  </si>
  <si>
    <t>5202</t>
  </si>
  <si>
    <t>5202A</t>
  </si>
  <si>
    <t>5202B</t>
  </si>
  <si>
    <t>5203</t>
  </si>
  <si>
    <t>5203A</t>
  </si>
  <si>
    <t>5203B</t>
  </si>
  <si>
    <t>5204</t>
  </si>
  <si>
    <t>5205</t>
  </si>
  <si>
    <t>5206</t>
  </si>
  <si>
    <t>5207</t>
  </si>
  <si>
    <t>5208</t>
  </si>
  <si>
    <t>5209</t>
  </si>
  <si>
    <t>5210</t>
  </si>
  <si>
    <t>5211</t>
  </si>
  <si>
    <t>5211A</t>
  </si>
  <si>
    <t>5211B</t>
  </si>
  <si>
    <t>5212</t>
  </si>
  <si>
    <t>5213</t>
  </si>
  <si>
    <t>5214</t>
  </si>
  <si>
    <t>5214A</t>
  </si>
  <si>
    <t>5214B</t>
  </si>
  <si>
    <t>5215</t>
  </si>
  <si>
    <t>5216</t>
  </si>
  <si>
    <t>5217</t>
  </si>
  <si>
    <t>5218</t>
  </si>
  <si>
    <t>5219</t>
  </si>
  <si>
    <t>5220</t>
  </si>
  <si>
    <t>5221</t>
  </si>
  <si>
    <t>5222</t>
  </si>
  <si>
    <t>5223</t>
  </si>
  <si>
    <t>5224</t>
  </si>
  <si>
    <t>5225</t>
  </si>
  <si>
    <t>5226</t>
  </si>
  <si>
    <t>5227</t>
  </si>
  <si>
    <t>5300</t>
  </si>
  <si>
    <t>5301</t>
  </si>
  <si>
    <t>5303A</t>
  </si>
  <si>
    <t>5303B</t>
  </si>
  <si>
    <t>5304</t>
  </si>
  <si>
    <t>5304A</t>
  </si>
  <si>
    <t>5304B</t>
  </si>
  <si>
    <t>5305</t>
  </si>
  <si>
    <t>5306A</t>
  </si>
  <si>
    <t>5306B</t>
  </si>
  <si>
    <t>5307</t>
  </si>
  <si>
    <t>5307A</t>
  </si>
  <si>
    <t>5308</t>
  </si>
  <si>
    <t>5309</t>
  </si>
  <si>
    <t>5310</t>
  </si>
  <si>
    <t>5311</t>
  </si>
  <si>
    <t>5312</t>
  </si>
  <si>
    <t>5313</t>
  </si>
  <si>
    <t>5314</t>
  </si>
  <si>
    <t>5315</t>
  </si>
  <si>
    <t>5316</t>
  </si>
  <si>
    <t>5317</t>
  </si>
  <si>
    <t>5318</t>
  </si>
  <si>
    <t>5319</t>
  </si>
  <si>
    <t>5320</t>
  </si>
  <si>
    <t>5321</t>
  </si>
  <si>
    <t>5322</t>
  </si>
  <si>
    <t>5323A</t>
  </si>
  <si>
    <t>5324</t>
  </si>
  <si>
    <t>5326</t>
  </si>
  <si>
    <t>5327</t>
  </si>
  <si>
    <t>5328</t>
  </si>
  <si>
    <t>5329</t>
  </si>
  <si>
    <t>5330</t>
  </si>
  <si>
    <t>5331</t>
  </si>
  <si>
    <t>5332</t>
  </si>
  <si>
    <t>5334</t>
  </si>
  <si>
    <t>5335</t>
  </si>
  <si>
    <t>5336</t>
  </si>
  <si>
    <t>5337</t>
  </si>
  <si>
    <t>5338</t>
  </si>
  <si>
    <t>5339</t>
  </si>
  <si>
    <t>5340</t>
  </si>
  <si>
    <t>5341</t>
  </si>
  <si>
    <t>5342</t>
  </si>
  <si>
    <t>5343</t>
  </si>
  <si>
    <t>5344</t>
  </si>
  <si>
    <t>5345</t>
  </si>
  <si>
    <t>5346</t>
  </si>
  <si>
    <t>5347</t>
  </si>
  <si>
    <t>5348</t>
  </si>
  <si>
    <t>5349</t>
  </si>
  <si>
    <t>5350</t>
  </si>
  <si>
    <t>5351</t>
  </si>
  <si>
    <t>5352</t>
  </si>
  <si>
    <t>EL0501</t>
  </si>
  <si>
    <t>EL0502</t>
  </si>
  <si>
    <t>EL0503</t>
  </si>
  <si>
    <t>EL0504</t>
  </si>
  <si>
    <t>EL0505</t>
  </si>
  <si>
    <t>5M01</t>
  </si>
  <si>
    <t>5M02</t>
  </si>
  <si>
    <t>EL-1</t>
  </si>
  <si>
    <t>EL-3</t>
  </si>
  <si>
    <t>EL-5</t>
  </si>
  <si>
    <t>Shriners MC - Elev 1</t>
  </si>
  <si>
    <t>Shriners MC - Elev 2</t>
  </si>
  <si>
    <t>Shriners MC - Elev 3</t>
  </si>
  <si>
    <t>Shriners MC - Elev 4</t>
  </si>
  <si>
    <t>Shriners MC - Elev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</si>
</sst>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b/>
      <sz val="12"/>
      <color indexed="8"/>
      <name val="Arial"/>
      <family val="2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</borders>
  <cellStyleXfs count="84">
    <xf numFmtId="0" fontId="0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9" applyNumberFormat="0" applyAlignment="0" applyProtection="0"/>
    <xf numFmtId="0" fontId="26" fillId="10" borderId="10" applyNumberFormat="0" applyAlignment="0" applyProtection="0"/>
    <xf numFmtId="0" fontId="27" fillId="10" borderId="9" applyNumberFormat="0" applyAlignment="0" applyProtection="0"/>
    <xf numFmtId="0" fontId="28" fillId="0" borderId="11" applyNumberFormat="0" applyFill="0" applyAlignment="0" applyProtection="0"/>
    <xf numFmtId="0" fontId="29" fillId="11" borderId="12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3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33" fillId="36" borderId="0" applyNumberFormat="0" applyBorder="0" applyAlignment="0" applyProtection="0"/>
    <xf numFmtId="0" fontId="6" fillId="0" borderId="0"/>
    <xf numFmtId="0" fontId="6" fillId="12" borderId="13" applyNumberFormat="0" applyFont="0" applyAlignment="0" applyProtection="0"/>
    <xf numFmtId="0" fontId="34" fillId="0" borderId="0"/>
    <xf numFmtId="0" fontId="5" fillId="0" borderId="0"/>
    <xf numFmtId="0" fontId="36" fillId="0" borderId="0" applyNumberFormat="0" applyFill="0" applyBorder="0" applyAlignment="0" applyProtection="0"/>
    <xf numFmtId="0" fontId="5" fillId="12" borderId="13" applyNumberFormat="0" applyFont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</cellStyleXfs>
  <cellXfs count="113">
    <xf numFmtId="0" fontId="0" fillId="0" borderId="0" xfId="0" applyNumberFormat="1" applyFill="1" applyBorder="1" applyAlignment="1" applyProtection="1"/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49" fontId="9" fillId="0" borderId="0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left"/>
    </xf>
    <xf numFmtId="49" fontId="9" fillId="0" borderId="2" xfId="0" applyNumberFormat="1" applyFont="1" applyFill="1" applyBorder="1" applyAlignment="1" applyProtection="1"/>
    <xf numFmtId="49" fontId="10" fillId="0" borderId="2" xfId="0" applyNumberFormat="1" applyFont="1" applyFill="1" applyBorder="1" applyAlignment="1" applyProtection="1"/>
    <xf numFmtId="49" fontId="9" fillId="0" borderId="2" xfId="0" applyNumberFormat="1" applyFont="1" applyFill="1" applyBorder="1" applyAlignment="1" applyProtection="1">
      <alignment horizontal="center"/>
    </xf>
    <xf numFmtId="49" fontId="9" fillId="0" borderId="3" xfId="0" applyNumberFormat="1" applyFont="1" applyFill="1" applyBorder="1" applyAlignment="1" applyProtection="1"/>
    <xf numFmtId="49" fontId="10" fillId="0" borderId="3" xfId="0" applyNumberFormat="1" applyFont="1" applyFill="1" applyBorder="1" applyAlignment="1" applyProtection="1"/>
    <xf numFmtId="49" fontId="9" fillId="0" borderId="3" xfId="0" applyNumberFormat="1" applyFont="1" applyFill="1" applyBorder="1" applyAlignment="1" applyProtection="1">
      <alignment horizontal="center"/>
    </xf>
    <xf numFmtId="49" fontId="9" fillId="5" borderId="4" xfId="0" applyNumberFormat="1" applyFont="1" applyFill="1" applyBorder="1" applyAlignment="1" applyProtection="1"/>
    <xf numFmtId="49" fontId="13" fillId="0" borderId="4" xfId="0" applyNumberFormat="1" applyFont="1" applyFill="1" applyBorder="1" applyAlignment="1" applyProtection="1"/>
    <xf numFmtId="49" fontId="10" fillId="0" borderId="4" xfId="0" applyNumberFormat="1" applyFont="1" applyFill="1" applyBorder="1" applyAlignment="1" applyProtection="1"/>
    <xf numFmtId="49" fontId="9" fillId="0" borderId="4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7" fillId="0" borderId="2" xfId="0" applyNumberFormat="1" applyFont="1" applyFill="1" applyBorder="1" applyAlignment="1" applyProtection="1"/>
    <xf numFmtId="49" fontId="8" fillId="5" borderId="3" xfId="0" applyNumberFormat="1" applyFont="1" applyFill="1" applyBorder="1" applyAlignment="1" applyProtection="1">
      <alignment textRotation="90"/>
    </xf>
    <xf numFmtId="0" fontId="8" fillId="5" borderId="3" xfId="0" applyNumberFormat="1" applyFont="1" applyFill="1" applyBorder="1" applyAlignment="1" applyProtection="1">
      <alignment textRotation="90"/>
    </xf>
    <xf numFmtId="49" fontId="13" fillId="0" borderId="3" xfId="0" applyNumberFormat="1" applyFont="1" applyFill="1" applyBorder="1" applyAlignment="1" applyProtection="1"/>
    <xf numFmtId="49" fontId="11" fillId="0" borderId="3" xfId="0" applyNumberFormat="1" applyFont="1" applyFill="1" applyBorder="1" applyAlignment="1" applyProtection="1">
      <alignment horizontal="center" wrapText="1"/>
    </xf>
    <xf numFmtId="49" fontId="8" fillId="0" borderId="3" xfId="0" applyNumberFormat="1" applyFont="1" applyFill="1" applyBorder="1" applyAlignment="1" applyProtection="1">
      <alignment horizontal="center"/>
    </xf>
    <xf numFmtId="1" fontId="16" fillId="2" borderId="2" xfId="0" applyNumberFormat="1" applyFont="1" applyFill="1" applyBorder="1" applyAlignment="1">
      <alignment horizontal="center"/>
    </xf>
    <xf numFmtId="0" fontId="17" fillId="2" borderId="2" xfId="0" applyNumberFormat="1" applyFont="1" applyFill="1" applyBorder="1" applyAlignment="1" applyProtection="1">
      <alignment horizontal="center"/>
    </xf>
    <xf numFmtId="49" fontId="9" fillId="0" borderId="4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>
      <alignment horizontal="center" vertical="top"/>
    </xf>
    <xf numFmtId="0" fontId="35" fillId="0" borderId="0" xfId="0" applyNumberFormat="1" applyFont="1" applyFill="1" applyBorder="1" applyAlignment="1" applyProtection="1">
      <alignment horizontal="left" vertical="top" wrapText="1"/>
    </xf>
    <xf numFmtId="49" fontId="8" fillId="0" borderId="3" xfId="0" applyNumberFormat="1" applyFont="1" applyFill="1" applyBorder="1" applyAlignment="1" applyProtection="1">
      <alignment horizontal="center" wrapText="1"/>
    </xf>
    <xf numFmtId="0" fontId="9" fillId="0" borderId="2" xfId="0" applyNumberFormat="1" applyFont="1" applyFill="1" applyBorder="1" applyAlignment="1" applyProtection="1">
      <alignment horizontal="center"/>
    </xf>
    <xf numFmtId="0" fontId="9" fillId="0" borderId="2" xfId="0" applyNumberFormat="1" applyFont="1" applyFill="1" applyBorder="1" applyAlignment="1" applyProtection="1"/>
    <xf numFmtId="0" fontId="16" fillId="0" borderId="2" xfId="0" applyNumberFormat="1" applyFont="1" applyFill="1" applyBorder="1" applyAlignment="1" applyProtection="1">
      <alignment horizontal="left" vertical="top" wrapText="1"/>
    </xf>
    <xf numFmtId="49" fontId="16" fillId="4" borderId="2" xfId="0" quotePrefix="1" applyNumberFormat="1" applyFont="1" applyFill="1" applyBorder="1" applyAlignment="1" applyProtection="1">
      <alignment horizontal="center" vertical="top"/>
    </xf>
    <xf numFmtId="0" fontId="4" fillId="4" borderId="2" xfId="13" applyNumberFormat="1" applyFont="1" applyFill="1" applyBorder="1" applyAlignment="1" applyProtection="1">
      <alignment horizontal="center" vertical="top"/>
      <protection locked="0"/>
    </xf>
    <xf numFmtId="0" fontId="17" fillId="0" borderId="0" xfId="0" applyNumberFormat="1" applyFont="1" applyFill="1" applyBorder="1" applyAlignment="1" applyProtection="1">
      <alignment horizontal="center"/>
    </xf>
    <xf numFmtId="49" fontId="4" fillId="2" borderId="2" xfId="13" applyNumberFormat="1" applyFont="1" applyFill="1" applyBorder="1" applyAlignment="1" applyProtection="1">
      <alignment horizontal="center"/>
      <protection locked="0"/>
    </xf>
    <xf numFmtId="49" fontId="4" fillId="0" borderId="2" xfId="13" applyNumberFormat="1" applyFont="1" applyFill="1" applyBorder="1" applyAlignment="1" applyProtection="1">
      <alignment horizontal="center"/>
      <protection locked="0"/>
    </xf>
    <xf numFmtId="0" fontId="16" fillId="0" borderId="2" xfId="0" applyNumberFormat="1" applyFont="1" applyFill="1" applyBorder="1" applyAlignment="1" applyProtection="1">
      <alignment horizontal="center" vertical="top"/>
    </xf>
    <xf numFmtId="49" fontId="16" fillId="0" borderId="2" xfId="0" applyNumberFormat="1" applyFont="1" applyFill="1" applyBorder="1" applyAlignment="1" applyProtection="1"/>
    <xf numFmtId="49" fontId="37" fillId="0" borderId="2" xfId="0" applyNumberFormat="1" applyFont="1" applyFill="1" applyBorder="1" applyAlignment="1" applyProtection="1"/>
    <xf numFmtId="0" fontId="16" fillId="0" borderId="2" xfId="0" applyNumberFormat="1" applyFont="1" applyFill="1" applyBorder="1" applyAlignment="1" applyProtection="1">
      <alignment horizontal="center"/>
    </xf>
    <xf numFmtId="0" fontId="16" fillId="0" borderId="2" xfId="0" applyNumberFormat="1" applyFont="1" applyFill="1" applyBorder="1" applyAlignment="1" applyProtection="1"/>
    <xf numFmtId="0" fontId="16" fillId="0" borderId="5" xfId="0" applyNumberFormat="1" applyFont="1" applyFill="1" applyBorder="1" applyAlignment="1" applyProtection="1">
      <alignment horizontal="center"/>
    </xf>
    <xf numFmtId="0" fontId="16" fillId="0" borderId="1" xfId="0" applyNumberFormat="1" applyFont="1" applyFill="1" applyBorder="1" applyAlignment="1" applyProtection="1">
      <alignment horizontal="center"/>
    </xf>
    <xf numFmtId="0" fontId="16" fillId="0" borderId="2" xfId="0" applyNumberFormat="1" applyFont="1" applyFill="1" applyBorder="1" applyAlignment="1" applyProtection="1">
      <alignment horizontal="center" vertical="top" wrapText="1"/>
    </xf>
    <xf numFmtId="49" fontId="16" fillId="0" borderId="2" xfId="0" applyNumberFormat="1" applyFont="1" applyFill="1" applyBorder="1" applyAlignment="1" applyProtection="1">
      <alignment wrapText="1"/>
    </xf>
    <xf numFmtId="49" fontId="37" fillId="0" borderId="2" xfId="0" applyNumberFormat="1" applyFont="1" applyFill="1" applyBorder="1" applyAlignment="1" applyProtection="1">
      <alignment wrapText="1"/>
    </xf>
    <xf numFmtId="0" fontId="16" fillId="0" borderId="2" xfId="0" applyNumberFormat="1" applyFont="1" applyFill="1" applyBorder="1" applyAlignment="1" applyProtection="1">
      <alignment horizontal="center" wrapText="1"/>
    </xf>
    <xf numFmtId="0" fontId="16" fillId="0" borderId="2" xfId="0" applyNumberFormat="1" applyFont="1" applyFill="1" applyBorder="1" applyAlignment="1" applyProtection="1">
      <alignment wrapText="1"/>
    </xf>
    <xf numFmtId="0" fontId="16" fillId="0" borderId="5" xfId="0" applyNumberFormat="1" applyFont="1" applyFill="1" applyBorder="1" applyAlignment="1" applyProtection="1">
      <alignment horizontal="center" wrapText="1"/>
    </xf>
    <xf numFmtId="0" fontId="16" fillId="0" borderId="1" xfId="0" applyNumberFormat="1" applyFont="1" applyFill="1" applyBorder="1" applyAlignment="1" applyProtection="1">
      <alignment horizontal="center" wrapText="1"/>
    </xf>
    <xf numFmtId="49" fontId="4" fillId="0" borderId="2" xfId="13" applyNumberFormat="1" applyFont="1" applyFill="1" applyBorder="1" applyAlignment="1" applyProtection="1">
      <protection locked="0"/>
    </xf>
    <xf numFmtId="0" fontId="16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center"/>
    </xf>
    <xf numFmtId="0" fontId="17" fillId="0" borderId="5" xfId="0" applyNumberFormat="1" applyFont="1" applyFill="1" applyBorder="1" applyAlignment="1" applyProtection="1">
      <alignment horizontal="center"/>
    </xf>
    <xf numFmtId="0" fontId="17" fillId="0" borderId="1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>
      <alignment horizontal="center" vertical="top"/>
    </xf>
    <xf numFmtId="0" fontId="4" fillId="0" borderId="2" xfId="69" applyFont="1" applyBorder="1" applyAlignment="1">
      <alignment horizontal="center"/>
    </xf>
    <xf numFmtId="0" fontId="17" fillId="0" borderId="15" xfId="0" applyNumberFormat="1" applyFont="1" applyFill="1" applyBorder="1" applyAlignment="1" applyProtection="1">
      <alignment horizontal="center"/>
    </xf>
    <xf numFmtId="0" fontId="16" fillId="0" borderId="15" xfId="0" applyNumberFormat="1" applyFont="1" applyFill="1" applyBorder="1" applyAlignment="1" applyProtection="1">
      <alignment horizontal="center"/>
    </xf>
    <xf numFmtId="0" fontId="16" fillId="0" borderId="15" xfId="0" applyNumberFormat="1" applyFont="1" applyFill="1" applyBorder="1" applyAlignment="1" applyProtection="1">
      <alignment horizontal="center" wrapText="1"/>
    </xf>
    <xf numFmtId="0" fontId="9" fillId="0" borderId="2" xfId="0" applyNumberFormat="1" applyFont="1" applyFill="1" applyBorder="1" applyAlignment="1" applyProtection="1">
      <alignment horizontal="left"/>
    </xf>
    <xf numFmtId="0" fontId="3" fillId="0" borderId="2" xfId="69" applyFont="1" applyBorder="1" applyAlignment="1">
      <alignment horizontal="center"/>
    </xf>
    <xf numFmtId="49" fontId="9" fillId="0" borderId="15" xfId="0" applyNumberFormat="1" applyFont="1" applyFill="1" applyBorder="1" applyAlignment="1" applyProtection="1">
      <alignment horizontal="center"/>
    </xf>
    <xf numFmtId="1" fontId="4" fillId="0" borderId="2" xfId="69" applyNumberFormat="1" applyFont="1" applyBorder="1" applyAlignment="1">
      <alignment horizontal="center"/>
    </xf>
    <xf numFmtId="49" fontId="8" fillId="3" borderId="2" xfId="0" applyNumberFormat="1" applyFont="1" applyFill="1" applyBorder="1" applyAlignment="1" applyProtection="1">
      <alignment horizontal="center" wrapText="1"/>
    </xf>
    <xf numFmtId="49" fontId="8" fillId="3" borderId="2" xfId="0" applyNumberFormat="1" applyFont="1" applyFill="1" applyBorder="1" applyAlignment="1" applyProtection="1">
      <alignment horizontal="center"/>
    </xf>
    <xf numFmtId="0" fontId="15" fillId="3" borderId="2" xfId="0" applyNumberFormat="1" applyFont="1" applyFill="1" applyBorder="1" applyAlignment="1" applyProtection="1">
      <alignment horizontal="center" wrapText="1"/>
    </xf>
    <xf numFmtId="49" fontId="8" fillId="0" borderId="2" xfId="0" applyNumberFormat="1" applyFont="1" applyFill="1" applyBorder="1" applyAlignment="1" applyProtection="1"/>
    <xf numFmtId="0" fontId="2" fillId="0" borderId="2" xfId="69" applyFont="1" applyBorder="1" applyAlignment="1">
      <alignment horizontal="center"/>
    </xf>
    <xf numFmtId="0" fontId="16" fillId="0" borderId="22" xfId="0" applyNumberFormat="1" applyFont="1" applyFill="1" applyBorder="1" applyAlignment="1" applyProtection="1"/>
    <xf numFmtId="0" fontId="16" fillId="0" borderId="22" xfId="0" applyNumberFormat="1" applyFont="1" applyFill="1" applyBorder="1" applyAlignment="1" applyProtection="1">
      <alignment horizontal="center"/>
    </xf>
    <xf numFmtId="0" fontId="16" fillId="0" borderId="4" xfId="0" applyNumberFormat="1" applyFont="1" applyFill="1" applyBorder="1" applyAlignment="1" applyProtection="1"/>
    <xf numFmtId="0" fontId="16" fillId="0" borderId="4" xfId="0" applyNumberFormat="1" applyFont="1" applyFill="1" applyBorder="1" applyAlignment="1" applyProtection="1">
      <alignment horizontal="center"/>
    </xf>
    <xf numFmtId="0" fontId="17" fillId="0" borderId="4" xfId="0" applyNumberFormat="1" applyFont="1" applyFill="1" applyBorder="1" applyAlignment="1" applyProtection="1">
      <alignment horizontal="center"/>
    </xf>
    <xf numFmtId="0" fontId="17" fillId="0" borderId="2" xfId="0" applyNumberFormat="1" applyFont="1" applyFill="1" applyBorder="1" applyAlignment="1" applyProtection="1">
      <alignment wrapText="1"/>
    </xf>
    <xf numFmtId="0" fontId="17" fillId="37" borderId="2" xfId="0" applyNumberFormat="1" applyFont="1" applyFill="1" applyBorder="1" applyAlignment="1" applyProtection="1">
      <alignment horizontal="center"/>
    </xf>
    <xf numFmtId="0" fontId="17" fillId="37" borderId="2" xfId="0" applyNumberFormat="1" applyFont="1" applyFill="1" applyBorder="1" applyAlignment="1" applyProtection="1"/>
    <xf numFmtId="0" fontId="17" fillId="0" borderId="2" xfId="0" applyNumberFormat="1" applyFont="1" applyFill="1" applyBorder="1" applyAlignment="1" applyProtection="1">
      <alignment horizontal="center" wrapText="1"/>
    </xf>
    <xf numFmtId="0" fontId="17" fillId="37" borderId="2" xfId="0" applyNumberFormat="1" applyFont="1" applyFill="1" applyBorder="1" applyAlignment="1" applyProtection="1">
      <alignment horizontal="center" wrapText="1"/>
    </xf>
    <xf numFmtId="0" fontId="17" fillId="0" borderId="2" xfId="0" applyNumberFormat="1" applyFont="1" applyFill="1" applyBorder="1" applyAlignment="1" applyProtection="1">
      <alignment horizontal="center"/>
    </xf>
    <xf numFmtId="0" fontId="16" fillId="0" borderId="2" xfId="0" applyNumberFormat="1" applyFont="1" applyFill="1" applyBorder="1" applyAlignment="1" applyProtection="1">
      <alignment horizontal="left"/>
    </xf>
    <xf numFmtId="0" fontId="2" fillId="4" borderId="2" xfId="13" applyNumberFormat="1" applyFont="1" applyFill="1" applyBorder="1" applyAlignment="1" applyProtection="1">
      <alignment horizontal="center" vertical="top"/>
      <protection locked="0"/>
    </xf>
    <xf numFmtId="1" fontId="16" fillId="0" borderId="2" xfId="0" applyNumberFormat="1" applyFont="1" applyBorder="1" applyAlignment="1">
      <alignment horizontal="center"/>
    </xf>
    <xf numFmtId="0" fontId="37" fillId="38" borderId="2" xfId="0" applyNumberFormat="1" applyFont="1" applyFill="1" applyBorder="1" applyAlignment="1" applyProtection="1">
      <alignment horizontal="center" vertical="center"/>
    </xf>
    <xf numFmtId="1" fontId="37" fillId="38" borderId="2" xfId="0" quotePrefix="1" applyNumberFormat="1" applyFont="1" applyFill="1" applyBorder="1" applyAlignment="1" applyProtection="1">
      <alignment horizontal="center" vertical="center"/>
    </xf>
    <xf numFmtId="0" fontId="37" fillId="38" borderId="2" xfId="0" quotePrefix="1" applyNumberFormat="1" applyFont="1" applyFill="1" applyBorder="1" applyAlignment="1" applyProtection="1">
      <alignment horizontal="center" vertical="center"/>
    </xf>
    <xf numFmtId="49" fontId="37" fillId="38" borderId="2" xfId="0" applyNumberFormat="1" applyFont="1" applyFill="1" applyBorder="1" applyAlignment="1" applyProtection="1">
      <alignment horizontal="center" vertical="center"/>
    </xf>
    <xf numFmtId="0" fontId="37" fillId="38" borderId="2" xfId="13" applyFont="1" applyFill="1" applyBorder="1" applyAlignment="1">
      <alignment horizontal="center" vertical="center"/>
    </xf>
    <xf numFmtId="0" fontId="39" fillId="38" borderId="2" xfId="0" applyNumberFormat="1" applyFont="1" applyFill="1" applyBorder="1" applyAlignment="1" applyProtection="1">
      <alignment horizontal="center" vertical="center"/>
    </xf>
    <xf numFmtId="0" fontId="39" fillId="0" borderId="0" xfId="0" applyNumberFormat="1" applyFont="1" applyFill="1" applyBorder="1" applyAlignment="1" applyProtection="1">
      <alignment horizontal="center" vertical="center"/>
    </xf>
    <xf numFmtId="0" fontId="1" fillId="0" borderId="2" xfId="69" applyFont="1" applyBorder="1" applyAlignment="1">
      <alignment horizontal="center"/>
    </xf>
    <xf numFmtId="0" fontId="8" fillId="0" borderId="0" xfId="0" applyNumberFormat="1" applyFont="1" applyFill="1" applyBorder="1" applyAlignment="1" applyProtection="1">
      <alignment horizontal="left" vertical="top"/>
    </xf>
    <xf numFmtId="0" fontId="9" fillId="0" borderId="0" xfId="0" applyNumberFormat="1" applyFont="1" applyFill="1" applyBorder="1" applyAlignment="1" applyProtection="1">
      <alignment horizontal="left" vertical="top"/>
    </xf>
    <xf numFmtId="0" fontId="8" fillId="3" borderId="2" xfId="0" applyNumberFormat="1" applyFont="1" applyFill="1" applyBorder="1" applyAlignment="1" applyProtection="1">
      <alignment horizontal="left"/>
    </xf>
    <xf numFmtId="0" fontId="37" fillId="38" borderId="2" xfId="0" applyNumberFormat="1" applyFont="1" applyFill="1" applyBorder="1" applyAlignment="1" applyProtection="1">
      <alignment horizontal="left" vertical="center"/>
    </xf>
    <xf numFmtId="0" fontId="4" fillId="4" borderId="2" xfId="13" applyNumberFormat="1" applyFont="1" applyFill="1" applyBorder="1" applyAlignment="1" applyProtection="1">
      <alignment horizontal="left" vertical="top"/>
      <protection locked="0"/>
    </xf>
    <xf numFmtId="0" fontId="3" fillId="4" borderId="2" xfId="13" applyNumberFormat="1" applyFont="1" applyFill="1" applyBorder="1" applyAlignment="1" applyProtection="1">
      <alignment horizontal="left" vertical="top"/>
      <protection locked="0"/>
    </xf>
    <xf numFmtId="0" fontId="16" fillId="0" borderId="2" xfId="0" applyNumberFormat="1" applyFont="1" applyFill="1" applyBorder="1" applyAlignment="1" applyProtection="1">
      <alignment horizontal="left" vertical="top"/>
    </xf>
    <xf numFmtId="49" fontId="10" fillId="3" borderId="16" xfId="0" applyNumberFormat="1" applyFont="1" applyFill="1" applyBorder="1" applyAlignment="1" applyProtection="1">
      <alignment horizontal="left"/>
    </xf>
    <xf numFmtId="49" fontId="10" fillId="3" borderId="17" xfId="0" applyNumberFormat="1" applyFont="1" applyFill="1" applyBorder="1" applyAlignment="1" applyProtection="1">
      <alignment horizontal="left"/>
    </xf>
    <xf numFmtId="49" fontId="10" fillId="2" borderId="18" xfId="0" applyNumberFormat="1" applyFont="1" applyFill="1" applyBorder="1" applyAlignment="1" applyProtection="1">
      <alignment horizontal="left"/>
    </xf>
    <xf numFmtId="49" fontId="10" fillId="2" borderId="19" xfId="0" applyNumberFormat="1" applyFont="1" applyFill="1" applyBorder="1" applyAlignment="1" applyProtection="1">
      <alignment horizontal="left"/>
    </xf>
    <xf numFmtId="49" fontId="10" fillId="5" borderId="20" xfId="0" applyNumberFormat="1" applyFont="1" applyFill="1" applyBorder="1" applyAlignment="1" applyProtection="1">
      <alignment horizontal="left"/>
    </xf>
    <xf numFmtId="49" fontId="10" fillId="5" borderId="21" xfId="0" applyNumberFormat="1" applyFont="1" applyFill="1" applyBorder="1" applyAlignment="1" applyProtection="1">
      <alignment horizontal="left"/>
    </xf>
    <xf numFmtId="0" fontId="16" fillId="37" borderId="23" xfId="0" applyNumberFormat="1" applyFont="1" applyFill="1" applyBorder="1" applyAlignment="1" applyProtection="1">
      <alignment horizontal="left" vertical="center"/>
    </xf>
    <xf numFmtId="0" fontId="16" fillId="37" borderId="0" xfId="0" applyNumberFormat="1" applyFont="1" applyFill="1" applyBorder="1" applyAlignment="1" applyProtection="1">
      <alignment horizontal="left" vertical="center"/>
    </xf>
  </cellXfs>
  <cellStyles count="84">
    <cellStyle name="20% - Accent1" xfId="43" builtinId="30" customBuiltin="1"/>
    <cellStyle name="20% - Accent1 2" xfId="72"/>
    <cellStyle name="20% - Accent2" xfId="47" builtinId="34" customBuiltin="1"/>
    <cellStyle name="20% - Accent2 2" xfId="74"/>
    <cellStyle name="20% - Accent3" xfId="51" builtinId="38" customBuiltin="1"/>
    <cellStyle name="20% - Accent3 2" xfId="76"/>
    <cellStyle name="20% - Accent4" xfId="55" builtinId="42" customBuiltin="1"/>
    <cellStyle name="20% - Accent4 2" xfId="78"/>
    <cellStyle name="20% - Accent5" xfId="59" builtinId="46" customBuiltin="1"/>
    <cellStyle name="20% - Accent5 2" xfId="80"/>
    <cellStyle name="20% - Accent6" xfId="63" builtinId="50" customBuiltin="1"/>
    <cellStyle name="20% - Accent6 2" xfId="82"/>
    <cellStyle name="40% - Accent1" xfId="44" builtinId="31" customBuiltin="1"/>
    <cellStyle name="40% - Accent1 2" xfId="73"/>
    <cellStyle name="40% - Accent2" xfId="48" builtinId="35" customBuiltin="1"/>
    <cellStyle name="40% - Accent2 2" xfId="75"/>
    <cellStyle name="40% - Accent3" xfId="52" builtinId="39" customBuiltin="1"/>
    <cellStyle name="40% - Accent3 2" xfId="77"/>
    <cellStyle name="40% - Accent4" xfId="56" builtinId="43" customBuiltin="1"/>
    <cellStyle name="40% - Accent4 2" xfId="79"/>
    <cellStyle name="40% - Accent5" xfId="60" builtinId="47" customBuiltin="1"/>
    <cellStyle name="40% - Accent5 2" xfId="81"/>
    <cellStyle name="40% - Accent6" xfId="64" builtinId="51" customBuiltin="1"/>
    <cellStyle name="40% - Accent6 2" xfId="83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te 2" xfId="67"/>
    <cellStyle name="Note 3" xfId="71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GIS_Work\SWilson\9835_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35_005"/>
    </sheetNames>
    <sheetDataSet>
      <sheetData sheetId="0">
        <row r="2">
          <cell r="P2">
            <v>14406.247946977615</v>
          </cell>
        </row>
        <row r="3">
          <cell r="P3">
            <v>13021.646238747984</v>
          </cell>
        </row>
        <row r="4">
          <cell r="P4">
            <v>14756.877349436283</v>
          </cell>
        </row>
        <row r="5">
          <cell r="P5">
            <v>16907.687283150852</v>
          </cell>
        </row>
        <row r="6">
          <cell r="P6">
            <v>12229.502076271921</v>
          </cell>
        </row>
        <row r="7">
          <cell r="P7">
            <v>13903.599063340575</v>
          </cell>
        </row>
        <row r="8">
          <cell r="P8">
            <v>13999.861478554085</v>
          </cell>
        </row>
        <row r="9">
          <cell r="P9">
            <v>12323.949442528188</v>
          </cell>
        </row>
        <row r="10">
          <cell r="P10">
            <v>14399.633056640625</v>
          </cell>
        </row>
        <row r="11">
          <cell r="P11">
            <v>14393.24560546875</v>
          </cell>
        </row>
        <row r="12">
          <cell r="P12">
            <v>14260.867885988206</v>
          </cell>
        </row>
        <row r="13">
          <cell r="P13">
            <v>14487.19189453125</v>
          </cell>
        </row>
        <row r="14">
          <cell r="P14">
            <v>13581.55810546875</v>
          </cell>
        </row>
        <row r="15">
          <cell r="P15">
            <v>14258.774398803711</v>
          </cell>
        </row>
        <row r="16">
          <cell r="P16">
            <v>14815.853668212891</v>
          </cell>
        </row>
        <row r="17">
          <cell r="P17">
            <v>13702.892211914063</v>
          </cell>
        </row>
        <row r="18">
          <cell r="P18">
            <v>14529.52001953125</v>
          </cell>
        </row>
        <row r="19">
          <cell r="P19">
            <v>25867.147958138958</v>
          </cell>
        </row>
        <row r="20">
          <cell r="P20">
            <v>12786.037902832031</v>
          </cell>
        </row>
        <row r="21">
          <cell r="P21">
            <v>12780.37060546875</v>
          </cell>
        </row>
        <row r="22">
          <cell r="P22">
            <v>20014.399968195707</v>
          </cell>
        </row>
        <row r="23">
          <cell r="P23">
            <v>20312.488641342148</v>
          </cell>
        </row>
        <row r="24">
          <cell r="P24">
            <v>13933.761685777456</v>
          </cell>
        </row>
        <row r="25">
          <cell r="P25">
            <v>14578.611145019531</v>
          </cell>
        </row>
        <row r="26">
          <cell r="P26">
            <v>14157.081270672381</v>
          </cell>
        </row>
        <row r="27">
          <cell r="P27">
            <v>10985.962142944336</v>
          </cell>
        </row>
        <row r="28">
          <cell r="P28">
            <v>10988.635902404785</v>
          </cell>
        </row>
        <row r="29">
          <cell r="P29">
            <v>18883.863429522142</v>
          </cell>
        </row>
        <row r="30">
          <cell r="P30">
            <v>8981.078891068697</v>
          </cell>
        </row>
        <row r="31">
          <cell r="P31">
            <v>8981.0725601948798</v>
          </cell>
        </row>
        <row r="32">
          <cell r="P32">
            <v>8987.34375</v>
          </cell>
        </row>
        <row r="33">
          <cell r="P33">
            <v>8040.7073211669922</v>
          </cell>
        </row>
        <row r="34">
          <cell r="P34">
            <v>21781.48325493373</v>
          </cell>
        </row>
        <row r="35">
          <cell r="P35">
            <v>10624.366516113281</v>
          </cell>
        </row>
        <row r="36">
          <cell r="P36">
            <v>10027.97314453125</v>
          </cell>
        </row>
        <row r="37">
          <cell r="P37">
            <v>13778.689729649574</v>
          </cell>
        </row>
        <row r="38">
          <cell r="P38">
            <v>14514.177742902189</v>
          </cell>
        </row>
        <row r="39">
          <cell r="P39">
            <v>11620.654006958008</v>
          </cell>
        </row>
        <row r="40">
          <cell r="P40">
            <v>18739.865608219057</v>
          </cell>
        </row>
        <row r="41">
          <cell r="P41">
            <v>7519.6612113118172</v>
          </cell>
        </row>
        <row r="42">
          <cell r="P42">
            <v>17873.24836874567</v>
          </cell>
        </row>
        <row r="43">
          <cell r="P43">
            <v>25886.817911336198</v>
          </cell>
        </row>
        <row r="44">
          <cell r="P44">
            <v>11899.687289588153</v>
          </cell>
        </row>
        <row r="45">
          <cell r="P45">
            <v>7419.37939453125</v>
          </cell>
        </row>
        <row r="46">
          <cell r="P46">
            <v>28087.437767032534</v>
          </cell>
        </row>
        <row r="47">
          <cell r="P47">
            <v>9120.2260409966111</v>
          </cell>
        </row>
        <row r="48">
          <cell r="P48">
            <v>194214.63789367676</v>
          </cell>
        </row>
        <row r="49">
          <cell r="P49">
            <v>20249.640380859375</v>
          </cell>
        </row>
        <row r="50">
          <cell r="P50">
            <v>6393.5950012207031</v>
          </cell>
        </row>
        <row r="51">
          <cell r="P51">
            <v>10307.445037841797</v>
          </cell>
        </row>
        <row r="52">
          <cell r="P52">
            <v>18343.87939453125</v>
          </cell>
        </row>
        <row r="53">
          <cell r="P53">
            <v>10706.52197265625</v>
          </cell>
        </row>
        <row r="54">
          <cell r="P54">
            <v>30428.150527954102</v>
          </cell>
        </row>
        <row r="55">
          <cell r="P55">
            <v>37577.228202819824</v>
          </cell>
        </row>
        <row r="56">
          <cell r="P56">
            <v>130829.66901994497</v>
          </cell>
        </row>
        <row r="57">
          <cell r="P57">
            <v>9529.588623046875</v>
          </cell>
        </row>
        <row r="58">
          <cell r="P58">
            <v>3617.01416015625</v>
          </cell>
        </row>
        <row r="59">
          <cell r="P59">
            <v>9430.7314453125</v>
          </cell>
        </row>
        <row r="60">
          <cell r="P60">
            <v>20273.338073730469</v>
          </cell>
        </row>
        <row r="61">
          <cell r="P61">
            <v>20513.338073730469</v>
          </cell>
        </row>
        <row r="62">
          <cell r="P62">
            <v>80964.471359441057</v>
          </cell>
        </row>
        <row r="63">
          <cell r="P63">
            <v>8823.5869750976563</v>
          </cell>
        </row>
        <row r="64">
          <cell r="P64">
            <v>8840.8742065429688</v>
          </cell>
        </row>
        <row r="65">
          <cell r="P65">
            <v>29065.125</v>
          </cell>
        </row>
        <row r="66">
          <cell r="P66">
            <v>11101.47802734375</v>
          </cell>
        </row>
        <row r="67">
          <cell r="P67">
            <v>39076.040022082627</v>
          </cell>
        </row>
        <row r="68">
          <cell r="P68">
            <v>17760.74560546875</v>
          </cell>
        </row>
        <row r="69">
          <cell r="P69">
            <v>7176.8891906738281</v>
          </cell>
        </row>
        <row r="70">
          <cell r="P70">
            <v>19161.913940429688</v>
          </cell>
        </row>
        <row r="71">
          <cell r="P71">
            <v>20139.590087890625</v>
          </cell>
        </row>
        <row r="72">
          <cell r="P72">
            <v>20252.338073730469</v>
          </cell>
        </row>
        <row r="73">
          <cell r="P73">
            <v>19937.838073730469</v>
          </cell>
        </row>
        <row r="74">
          <cell r="P74">
            <v>6201.3413391113281</v>
          </cell>
        </row>
        <row r="75">
          <cell r="P75">
            <v>3875.75</v>
          </cell>
        </row>
        <row r="76">
          <cell r="P76">
            <v>20273.349426269531</v>
          </cell>
        </row>
        <row r="77">
          <cell r="P77">
            <v>20164.599426269531</v>
          </cell>
        </row>
        <row r="78">
          <cell r="P78">
            <v>3378.125</v>
          </cell>
        </row>
        <row r="79">
          <cell r="P79">
            <v>12016.875</v>
          </cell>
        </row>
        <row r="80">
          <cell r="P80">
            <v>1744.2251380831003</v>
          </cell>
        </row>
        <row r="81">
          <cell r="P81">
            <v>13695.75439453125</v>
          </cell>
        </row>
        <row r="82">
          <cell r="P82">
            <v>11924</v>
          </cell>
        </row>
        <row r="83">
          <cell r="P83">
            <v>32219.917808532715</v>
          </cell>
        </row>
        <row r="84">
          <cell r="P84">
            <v>17446.914245605469</v>
          </cell>
        </row>
        <row r="85">
          <cell r="P85">
            <v>20273.349426269531</v>
          </cell>
        </row>
        <row r="86">
          <cell r="P86">
            <v>83221.924169266596</v>
          </cell>
        </row>
        <row r="87">
          <cell r="P87">
            <v>8825.62939453125</v>
          </cell>
        </row>
        <row r="88">
          <cell r="P88">
            <v>16225.134570412338</v>
          </cell>
        </row>
        <row r="89">
          <cell r="P89">
            <v>27518.919720359147</v>
          </cell>
        </row>
        <row r="90">
          <cell r="P90">
            <v>12183.75439453125</v>
          </cell>
        </row>
        <row r="91">
          <cell r="P91">
            <v>37316.948092289269</v>
          </cell>
        </row>
        <row r="92">
          <cell r="P92">
            <v>21998.258972167969</v>
          </cell>
        </row>
        <row r="93">
          <cell r="P93">
            <v>23680.026123046875</v>
          </cell>
        </row>
        <row r="94">
          <cell r="P94">
            <v>24593.349426269531</v>
          </cell>
        </row>
        <row r="95">
          <cell r="P95">
            <v>24593.349426269531</v>
          </cell>
        </row>
        <row r="96">
          <cell r="P96">
            <v>7863.75439453125</v>
          </cell>
        </row>
        <row r="97">
          <cell r="P97">
            <v>2462.625</v>
          </cell>
        </row>
        <row r="98">
          <cell r="P98">
            <v>9317.3380737304688</v>
          </cell>
        </row>
        <row r="99">
          <cell r="P99">
            <v>14127.87939453125</v>
          </cell>
        </row>
        <row r="100">
          <cell r="P100">
            <v>15068.082565307617</v>
          </cell>
        </row>
        <row r="101">
          <cell r="P101">
            <v>16422.876724243164</v>
          </cell>
        </row>
        <row r="102">
          <cell r="P102">
            <v>11598.1875</v>
          </cell>
        </row>
        <row r="103">
          <cell r="P103">
            <v>48537.828369140625</v>
          </cell>
        </row>
        <row r="104">
          <cell r="P104">
            <v>42943.302001953125</v>
          </cell>
        </row>
        <row r="105">
          <cell r="P105">
            <v>9448.74560546875</v>
          </cell>
        </row>
        <row r="106">
          <cell r="P106">
            <v>11497.40185546875</v>
          </cell>
        </row>
        <row r="107">
          <cell r="P107">
            <v>61301.480049133301</v>
          </cell>
        </row>
        <row r="108">
          <cell r="P108">
            <v>25907.2080078125</v>
          </cell>
        </row>
        <row r="109">
          <cell r="P109">
            <v>1744.2290925830603</v>
          </cell>
        </row>
        <row r="110">
          <cell r="P110">
            <v>4424.593505859375</v>
          </cell>
        </row>
        <row r="111">
          <cell r="P111">
            <v>38038.538671307266</v>
          </cell>
        </row>
        <row r="112">
          <cell r="P112">
            <v>20273.338073730469</v>
          </cell>
        </row>
        <row r="113">
          <cell r="P113">
            <v>24305.338073730469</v>
          </cell>
        </row>
        <row r="114">
          <cell r="P114">
            <v>20273.338073730469</v>
          </cell>
        </row>
        <row r="115">
          <cell r="P115">
            <v>7820.74560546875</v>
          </cell>
        </row>
        <row r="116">
          <cell r="P116">
            <v>8799.74560546875</v>
          </cell>
        </row>
        <row r="117">
          <cell r="P117">
            <v>14306.24267578125</v>
          </cell>
        </row>
        <row r="118">
          <cell r="P118">
            <v>20273.338073730469</v>
          </cell>
        </row>
        <row r="119">
          <cell r="P119">
            <v>20513.338073730469</v>
          </cell>
        </row>
        <row r="120">
          <cell r="P120">
            <v>75323.241455078125</v>
          </cell>
        </row>
        <row r="121">
          <cell r="P121">
            <v>115677.72831726074</v>
          </cell>
        </row>
        <row r="122">
          <cell r="P122">
            <v>138707.55310058594</v>
          </cell>
        </row>
        <row r="123">
          <cell r="P123">
            <v>64859.525375366211</v>
          </cell>
        </row>
        <row r="124">
          <cell r="P124">
            <v>16402.53377532959</v>
          </cell>
        </row>
        <row r="125">
          <cell r="P125">
            <v>20475.19083404541</v>
          </cell>
        </row>
        <row r="126">
          <cell r="P126">
            <v>20945.349426269531</v>
          </cell>
        </row>
        <row r="127">
          <cell r="P127">
            <v>20566.027816772461</v>
          </cell>
        </row>
        <row r="128">
          <cell r="P128">
            <v>20725.445068359375</v>
          </cell>
        </row>
        <row r="129">
          <cell r="P129">
            <v>11729.64501953125</v>
          </cell>
        </row>
        <row r="130">
          <cell r="P130">
            <v>11521.349426269531</v>
          </cell>
        </row>
        <row r="131">
          <cell r="P131">
            <v>10048.849426269531</v>
          </cell>
        </row>
        <row r="132">
          <cell r="P132">
            <v>7955.624267578125</v>
          </cell>
        </row>
        <row r="133">
          <cell r="P133">
            <v>7551.052001953125</v>
          </cell>
        </row>
        <row r="134">
          <cell r="P134">
            <v>21191.547225952148</v>
          </cell>
        </row>
        <row r="135">
          <cell r="P135">
            <v>20271.987838745117</v>
          </cell>
        </row>
        <row r="136">
          <cell r="P136">
            <v>66712.309808896855</v>
          </cell>
        </row>
        <row r="137">
          <cell r="P137">
            <v>35858.90478515625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321"/>
  <sheetViews>
    <sheetView tabSelected="1" zoomScaleNormal="100" workbookViewId="0">
      <pane ySplit="8" topLeftCell="A9" activePane="bottomLeft" state="frozen"/>
      <selection pane="bottomLeft" activeCell="D11" sqref="D11"/>
    </sheetView>
  </sheetViews>
  <sheetFormatPr defaultColWidth="9.140625" defaultRowHeight="14.25" x14ac:dyDescent="0.2"/>
  <cols>
    <col min="1" max="1" width="16.7109375" style="31" customWidth="1"/>
    <col min="2" max="2" width="12.7109375" style="30" customWidth="1"/>
    <col min="3" max="3" width="6.42578125" style="30" customWidth="1"/>
    <col min="4" max="4" width="11.140625" style="30" customWidth="1"/>
    <col min="5" max="5" width="27.85546875" style="99" customWidth="1"/>
    <col min="6" max="6" width="11.140625" style="20" customWidth="1"/>
    <col min="7" max="7" width="9.42578125" style="5" customWidth="1"/>
    <col min="8" max="30" width="4" style="9" hidden="1" customWidth="1"/>
    <col min="31" max="31" width="16.7109375" style="9" customWidth="1"/>
    <col min="32" max="32" width="8" style="9" customWidth="1"/>
    <col min="33" max="33" width="10.28515625" style="10" customWidth="1"/>
    <col min="34" max="34" width="43.85546875" style="11" bestFit="1" customWidth="1"/>
    <col min="35" max="35" width="14.42578125" style="11" customWidth="1"/>
    <col min="36" max="36" width="9.85546875" style="3" customWidth="1"/>
    <col min="37" max="37" width="12.7109375" style="2" customWidth="1"/>
    <col min="38" max="38" width="8" style="3" customWidth="1"/>
    <col min="39" max="40" width="4.7109375" style="3" customWidth="1"/>
    <col min="41" max="41" width="7.28515625" style="3" customWidth="1"/>
    <col min="42" max="42" width="4.7109375" style="3" customWidth="1"/>
    <col min="43" max="16384" width="9.140625" style="2"/>
  </cols>
  <sheetData>
    <row r="1" spans="1:42" ht="15.75" thickBot="1" x14ac:dyDescent="0.25">
      <c r="D1" s="62" t="s">
        <v>6</v>
      </c>
      <c r="E1" s="98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3"/>
      <c r="AH1" s="14"/>
      <c r="AI1" s="14"/>
    </row>
    <row r="2" spans="1:42" ht="15" x14ac:dyDescent="0.2">
      <c r="D2" s="62" t="s">
        <v>84</v>
      </c>
      <c r="E2" s="9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105" t="s">
        <v>50</v>
      </c>
      <c r="AH2" s="106"/>
      <c r="AI2" s="7"/>
    </row>
    <row r="3" spans="1:42" ht="15" x14ac:dyDescent="0.2">
      <c r="D3" s="62" t="s">
        <v>80</v>
      </c>
      <c r="E3" s="98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107" t="s">
        <v>76</v>
      </c>
      <c r="AH3" s="108"/>
      <c r="AI3" s="7"/>
    </row>
    <row r="4" spans="1:42" ht="15.75" thickBot="1" x14ac:dyDescent="0.25">
      <c r="D4" s="62" t="s">
        <v>81</v>
      </c>
      <c r="E4" s="98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109" t="s">
        <v>51</v>
      </c>
      <c r="AH4" s="110"/>
      <c r="AI4" s="69"/>
    </row>
    <row r="5" spans="1:42" ht="15" x14ac:dyDescent="0.2">
      <c r="D5" s="62" t="s">
        <v>82</v>
      </c>
      <c r="E5" s="98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7"/>
      <c r="AG5" s="17"/>
      <c r="AH5" s="7"/>
      <c r="AI5" s="7"/>
    </row>
    <row r="6" spans="1:42" ht="15" x14ac:dyDescent="0.2">
      <c r="D6" s="62" t="s">
        <v>83</v>
      </c>
      <c r="E6" s="98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7"/>
      <c r="AG6" s="6"/>
      <c r="AH6" s="7"/>
      <c r="AI6" s="7"/>
    </row>
    <row r="7" spans="1:42" x14ac:dyDescent="0.2">
      <c r="H7" s="15"/>
      <c r="I7" s="15"/>
      <c r="J7" s="15" t="s">
        <v>34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 t="s">
        <v>18</v>
      </c>
      <c r="AF7" s="16" t="s">
        <v>19</v>
      </c>
      <c r="AG7" s="17"/>
      <c r="AH7" s="18"/>
      <c r="AI7" s="18"/>
    </row>
    <row r="8" spans="1:42" s="1" customFormat="1" ht="60" customHeight="1" x14ac:dyDescent="0.25">
      <c r="A8" s="71" t="s">
        <v>49</v>
      </c>
      <c r="B8" s="72" t="s">
        <v>21</v>
      </c>
      <c r="C8" s="72" t="s">
        <v>14</v>
      </c>
      <c r="D8" s="72" t="s">
        <v>7</v>
      </c>
      <c r="E8" s="100" t="s">
        <v>22</v>
      </c>
      <c r="F8" s="73" t="s">
        <v>23</v>
      </c>
      <c r="G8" s="74" t="s">
        <v>3</v>
      </c>
      <c r="H8" s="22" t="s">
        <v>28</v>
      </c>
      <c r="I8" s="22" t="s">
        <v>29</v>
      </c>
      <c r="J8" s="23" t="s">
        <v>32</v>
      </c>
      <c r="K8" s="23" t="s">
        <v>33</v>
      </c>
      <c r="L8" s="23" t="s">
        <v>46</v>
      </c>
      <c r="M8" s="22" t="s">
        <v>30</v>
      </c>
      <c r="N8" s="22" t="s">
        <v>31</v>
      </c>
      <c r="O8" s="22" t="s">
        <v>17</v>
      </c>
      <c r="P8" s="22" t="s">
        <v>35</v>
      </c>
      <c r="Q8" s="23" t="s">
        <v>37</v>
      </c>
      <c r="R8" s="23" t="s">
        <v>45</v>
      </c>
      <c r="S8" s="23" t="s">
        <v>36</v>
      </c>
      <c r="T8" s="22" t="s">
        <v>27</v>
      </c>
      <c r="U8" s="22" t="s">
        <v>16</v>
      </c>
      <c r="V8" s="23" t="s">
        <v>43</v>
      </c>
      <c r="W8" s="22" t="s">
        <v>38</v>
      </c>
      <c r="X8" s="23" t="s">
        <v>39</v>
      </c>
      <c r="Y8" s="23" t="s">
        <v>40</v>
      </c>
      <c r="Z8" s="23" t="s">
        <v>41</v>
      </c>
      <c r="AA8" s="23" t="s">
        <v>44</v>
      </c>
      <c r="AB8" s="23" t="s">
        <v>47</v>
      </c>
      <c r="AC8" s="22" t="s">
        <v>15</v>
      </c>
      <c r="AD8" s="22" t="s">
        <v>42</v>
      </c>
      <c r="AE8" s="24" t="s">
        <v>20</v>
      </c>
      <c r="AF8" s="24" t="s">
        <v>12</v>
      </c>
      <c r="AG8" s="25" t="s">
        <v>0</v>
      </c>
      <c r="AH8" s="26" t="s">
        <v>8</v>
      </c>
      <c r="AI8" s="26" t="s">
        <v>1</v>
      </c>
      <c r="AJ8" s="32" t="s">
        <v>4</v>
      </c>
      <c r="AK8" s="32" t="s">
        <v>26</v>
      </c>
      <c r="AL8" s="32" t="s">
        <v>2</v>
      </c>
      <c r="AM8" s="32" t="s">
        <v>5</v>
      </c>
      <c r="AN8" s="4"/>
      <c r="AO8" s="4"/>
      <c r="AP8" s="4"/>
    </row>
    <row r="9" spans="1:42" s="96" customFormat="1" ht="15" x14ac:dyDescent="0.2">
      <c r="A9" s="90"/>
      <c r="B9" s="91">
        <v>9853</v>
      </c>
      <c r="C9" s="92" t="s">
        <v>62</v>
      </c>
      <c r="D9" s="93"/>
      <c r="E9" s="101" t="str">
        <f>CONCATENATE("LX-9853-",C9,"")</f>
        <v>LX-9853-05</v>
      </c>
      <c r="F9" s="90"/>
      <c r="G9" s="90"/>
      <c r="H9" s="90"/>
      <c r="I9" s="90"/>
      <c r="J9" s="90"/>
      <c r="K9" s="90" t="s">
        <v>79</v>
      </c>
      <c r="L9" s="90"/>
      <c r="M9" s="90"/>
      <c r="N9" s="90"/>
      <c r="O9" s="90"/>
      <c r="P9" s="94"/>
      <c r="Q9" s="90"/>
      <c r="R9" s="90"/>
      <c r="S9" s="90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 t="s">
        <v>85</v>
      </c>
      <c r="AI9" s="95"/>
      <c r="AJ9" s="95"/>
      <c r="AK9" s="95"/>
      <c r="AL9" s="95"/>
      <c r="AM9" s="95"/>
      <c r="AN9" s="95"/>
    </row>
    <row r="10" spans="1:42" s="61" customFormat="1" ht="15" x14ac:dyDescent="0.25">
      <c r="A10" s="35" t="s">
        <v>48</v>
      </c>
      <c r="B10" s="36" t="s">
        <v>53</v>
      </c>
      <c r="C10" s="36" t="s">
        <v>62</v>
      </c>
      <c r="D10" s="36" t="s">
        <v>276</v>
      </c>
      <c r="E10" s="36" t="s">
        <v>147</v>
      </c>
      <c r="F10" s="36" t="s">
        <v>405</v>
      </c>
      <c r="G10" s="39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39"/>
      <c r="AF10" s="39"/>
      <c r="AG10" s="39"/>
      <c r="AH10" s="75" t="s">
        <v>70</v>
      </c>
      <c r="AI10" s="70">
        <v>17</v>
      </c>
      <c r="AJ10" s="27"/>
      <c r="AK10" s="27"/>
      <c r="AL10" s="27"/>
      <c r="AM10" s="28"/>
      <c r="AN10" s="64"/>
      <c r="AO10" s="59"/>
      <c r="AP10" s="60"/>
    </row>
    <row r="11" spans="1:42" s="61" customFormat="1" ht="15" x14ac:dyDescent="0.25">
      <c r="A11" s="35" t="s">
        <v>48</v>
      </c>
      <c r="B11" s="36" t="s">
        <v>53</v>
      </c>
      <c r="C11" s="36" t="s">
        <v>62</v>
      </c>
      <c r="D11" s="36" t="s">
        <v>277</v>
      </c>
      <c r="E11" s="36" t="s">
        <v>148</v>
      </c>
      <c r="F11" s="36" t="s">
        <v>406</v>
      </c>
      <c r="G11" s="39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39"/>
      <c r="AF11" s="39"/>
      <c r="AG11" s="39"/>
      <c r="AH11" s="75" t="s">
        <v>70</v>
      </c>
      <c r="AI11" s="70">
        <v>23</v>
      </c>
      <c r="AJ11" s="27"/>
      <c r="AK11" s="27"/>
      <c r="AL11" s="27"/>
      <c r="AM11" s="28"/>
      <c r="AN11" s="64"/>
      <c r="AO11" s="59"/>
      <c r="AP11" s="60"/>
    </row>
    <row r="12" spans="1:42" s="61" customFormat="1" ht="15" x14ac:dyDescent="0.25">
      <c r="A12" s="35" t="s">
        <v>48</v>
      </c>
      <c r="B12" s="36" t="s">
        <v>53</v>
      </c>
      <c r="C12" s="36" t="s">
        <v>62</v>
      </c>
      <c r="D12" s="36" t="s">
        <v>273</v>
      </c>
      <c r="E12" s="36" t="s">
        <v>149</v>
      </c>
      <c r="F12" s="36" t="s">
        <v>274</v>
      </c>
      <c r="G12" s="39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39"/>
      <c r="AF12" s="39"/>
      <c r="AG12" s="39"/>
      <c r="AH12" s="75" t="s">
        <v>70</v>
      </c>
      <c r="AI12" s="70">
        <v>25</v>
      </c>
      <c r="AJ12" s="27"/>
      <c r="AK12" s="27"/>
      <c r="AL12" s="27"/>
      <c r="AM12" s="28"/>
      <c r="AN12" s="64"/>
      <c r="AO12" s="59"/>
      <c r="AP12" s="60"/>
    </row>
    <row r="13" spans="1:42" s="61" customFormat="1" ht="15" x14ac:dyDescent="0.25">
      <c r="A13" s="35" t="s">
        <v>48</v>
      </c>
      <c r="B13" s="36" t="s">
        <v>53</v>
      </c>
      <c r="C13" s="36" t="s">
        <v>62</v>
      </c>
      <c r="D13" s="36" t="s">
        <v>278</v>
      </c>
      <c r="E13" s="36" t="s">
        <v>150</v>
      </c>
      <c r="F13" s="36" t="s">
        <v>278</v>
      </c>
      <c r="G13" s="39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39"/>
      <c r="AF13" s="39"/>
      <c r="AG13" s="39"/>
      <c r="AH13" s="97" t="s">
        <v>88</v>
      </c>
      <c r="AI13" s="70">
        <v>426</v>
      </c>
      <c r="AJ13" s="27"/>
      <c r="AK13" s="27"/>
      <c r="AL13" s="27"/>
      <c r="AM13" s="28"/>
      <c r="AN13" s="64"/>
      <c r="AO13" s="59"/>
      <c r="AP13" s="60"/>
    </row>
    <row r="14" spans="1:42" s="61" customFormat="1" ht="15" x14ac:dyDescent="0.25">
      <c r="A14" s="35" t="s">
        <v>48</v>
      </c>
      <c r="B14" s="36" t="s">
        <v>53</v>
      </c>
      <c r="C14" s="36" t="s">
        <v>62</v>
      </c>
      <c r="D14" s="36" t="s">
        <v>279</v>
      </c>
      <c r="E14" s="36" t="s">
        <v>151</v>
      </c>
      <c r="F14" s="36" t="s">
        <v>279</v>
      </c>
      <c r="G14" s="39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21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39"/>
      <c r="AF14" s="39"/>
      <c r="AG14" s="39"/>
      <c r="AH14" s="97" t="s">
        <v>89</v>
      </c>
      <c r="AI14" s="70">
        <v>142</v>
      </c>
      <c r="AJ14" s="27"/>
      <c r="AK14" s="27"/>
      <c r="AL14" s="27"/>
      <c r="AM14" s="28"/>
      <c r="AN14" s="64"/>
      <c r="AO14" s="59"/>
      <c r="AP14" s="60"/>
    </row>
    <row r="15" spans="1:42" s="61" customFormat="1" ht="15" x14ac:dyDescent="0.25">
      <c r="A15" s="35" t="s">
        <v>48</v>
      </c>
      <c r="B15" s="36" t="s">
        <v>53</v>
      </c>
      <c r="C15" s="36" t="s">
        <v>62</v>
      </c>
      <c r="D15" s="36" t="s">
        <v>280</v>
      </c>
      <c r="E15" s="36" t="s">
        <v>152</v>
      </c>
      <c r="F15" s="36" t="s">
        <v>280</v>
      </c>
      <c r="G15" s="39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39"/>
      <c r="AF15" s="39"/>
      <c r="AG15" s="39"/>
      <c r="AH15" s="97" t="s">
        <v>89</v>
      </c>
      <c r="AI15" s="70">
        <v>141</v>
      </c>
      <c r="AJ15" s="27"/>
      <c r="AK15" s="27"/>
      <c r="AL15" s="27"/>
      <c r="AM15" s="28"/>
      <c r="AN15" s="64"/>
      <c r="AO15" s="59"/>
      <c r="AP15" s="60"/>
    </row>
    <row r="16" spans="1:42" s="61" customFormat="1" ht="15" x14ac:dyDescent="0.25">
      <c r="A16" s="35" t="s">
        <v>48</v>
      </c>
      <c r="B16" s="36" t="s">
        <v>53</v>
      </c>
      <c r="C16" s="36" t="s">
        <v>62</v>
      </c>
      <c r="D16" s="36" t="s">
        <v>281</v>
      </c>
      <c r="E16" s="36" t="s">
        <v>153</v>
      </c>
      <c r="F16" s="36" t="s">
        <v>281</v>
      </c>
      <c r="G16" s="39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21"/>
      <c r="Y16" s="40"/>
      <c r="Z16" s="40"/>
      <c r="AA16" s="40"/>
      <c r="AB16" s="40"/>
      <c r="AC16" s="40"/>
      <c r="AD16" s="40"/>
      <c r="AE16" s="39"/>
      <c r="AF16" s="39"/>
      <c r="AG16" s="39"/>
      <c r="AH16" s="97" t="s">
        <v>89</v>
      </c>
      <c r="AI16" s="70">
        <v>141</v>
      </c>
      <c r="AJ16" s="27"/>
      <c r="AK16" s="27"/>
      <c r="AL16" s="27"/>
      <c r="AM16" s="28"/>
      <c r="AN16" s="64"/>
      <c r="AO16" s="59"/>
      <c r="AP16" s="60"/>
    </row>
    <row r="17" spans="1:42" s="61" customFormat="1" ht="15" x14ac:dyDescent="0.25">
      <c r="A17" s="35" t="s">
        <v>48</v>
      </c>
      <c r="B17" s="36" t="s">
        <v>53</v>
      </c>
      <c r="C17" s="36" t="s">
        <v>62</v>
      </c>
      <c r="D17" s="36" t="s">
        <v>282</v>
      </c>
      <c r="E17" s="36" t="s">
        <v>154</v>
      </c>
      <c r="F17" s="36" t="s">
        <v>282</v>
      </c>
      <c r="G17" s="39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39"/>
      <c r="AF17" s="39"/>
      <c r="AG17" s="39"/>
      <c r="AH17" s="97" t="s">
        <v>89</v>
      </c>
      <c r="AI17" s="70">
        <v>147</v>
      </c>
      <c r="AJ17" s="27"/>
      <c r="AK17" s="27"/>
      <c r="AL17" s="27"/>
      <c r="AM17" s="28"/>
      <c r="AN17" s="64"/>
      <c r="AO17" s="59"/>
      <c r="AP17" s="60"/>
    </row>
    <row r="18" spans="1:42" s="61" customFormat="1" ht="15" x14ac:dyDescent="0.25">
      <c r="A18" s="35" t="s">
        <v>48</v>
      </c>
      <c r="B18" s="36" t="s">
        <v>53</v>
      </c>
      <c r="C18" s="36" t="s">
        <v>62</v>
      </c>
      <c r="D18" s="36" t="s">
        <v>283</v>
      </c>
      <c r="E18" s="36" t="s">
        <v>155</v>
      </c>
      <c r="F18" s="36" t="s">
        <v>283</v>
      </c>
      <c r="G18" s="39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39"/>
      <c r="AF18" s="39"/>
      <c r="AG18" s="39"/>
      <c r="AH18" s="97" t="s">
        <v>70</v>
      </c>
      <c r="AI18" s="70">
        <v>803</v>
      </c>
      <c r="AJ18" s="27"/>
      <c r="AK18" s="27"/>
      <c r="AL18" s="27"/>
      <c r="AM18" s="28"/>
      <c r="AN18" s="64"/>
      <c r="AO18" s="59"/>
      <c r="AP18" s="60"/>
    </row>
    <row r="19" spans="1:42" s="61" customFormat="1" ht="15" x14ac:dyDescent="0.25">
      <c r="A19" s="35" t="s">
        <v>48</v>
      </c>
      <c r="B19" s="36" t="s">
        <v>53</v>
      </c>
      <c r="C19" s="36" t="s">
        <v>62</v>
      </c>
      <c r="D19" s="36" t="s">
        <v>275</v>
      </c>
      <c r="E19" s="36" t="s">
        <v>156</v>
      </c>
      <c r="F19" s="36" t="s">
        <v>275</v>
      </c>
      <c r="G19" s="39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39"/>
      <c r="AF19" s="39"/>
      <c r="AG19" s="39"/>
      <c r="AH19" s="97" t="s">
        <v>90</v>
      </c>
      <c r="AI19" s="70">
        <v>55</v>
      </c>
      <c r="AJ19" s="27"/>
      <c r="AK19" s="27"/>
      <c r="AL19" s="27"/>
      <c r="AM19" s="28"/>
      <c r="AN19" s="64"/>
      <c r="AO19" s="59"/>
      <c r="AP19" s="60"/>
    </row>
    <row r="20" spans="1:42" s="61" customFormat="1" ht="15" x14ac:dyDescent="0.25">
      <c r="A20" s="35" t="s">
        <v>48</v>
      </c>
      <c r="B20" s="36" t="s">
        <v>53</v>
      </c>
      <c r="C20" s="36" t="s">
        <v>62</v>
      </c>
      <c r="D20" s="36" t="s">
        <v>54</v>
      </c>
      <c r="E20" s="36" t="s">
        <v>63</v>
      </c>
      <c r="F20" s="36" t="s">
        <v>54</v>
      </c>
      <c r="G20" s="39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39"/>
      <c r="AF20" s="39"/>
      <c r="AG20" s="39"/>
      <c r="AH20" s="97" t="s">
        <v>90</v>
      </c>
      <c r="AI20" s="70">
        <v>52</v>
      </c>
      <c r="AJ20" s="27"/>
      <c r="AK20" s="27"/>
      <c r="AL20" s="27"/>
      <c r="AM20" s="28"/>
      <c r="AN20" s="64"/>
      <c r="AO20" s="59"/>
      <c r="AP20" s="60"/>
    </row>
    <row r="21" spans="1:42" s="61" customFormat="1" ht="15" x14ac:dyDescent="0.25">
      <c r="A21" s="35" t="s">
        <v>48</v>
      </c>
      <c r="B21" s="36" t="s">
        <v>53</v>
      </c>
      <c r="C21" s="36" t="s">
        <v>62</v>
      </c>
      <c r="D21" s="36" t="s">
        <v>284</v>
      </c>
      <c r="E21" s="36" t="s">
        <v>157</v>
      </c>
      <c r="F21" s="36" t="s">
        <v>284</v>
      </c>
      <c r="G21" s="39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39"/>
      <c r="AF21" s="39"/>
      <c r="AG21" s="39"/>
      <c r="AH21" s="97" t="s">
        <v>91</v>
      </c>
      <c r="AI21" s="70">
        <v>99</v>
      </c>
      <c r="AJ21" s="27"/>
      <c r="AK21" s="27"/>
      <c r="AL21" s="27"/>
      <c r="AM21" s="28"/>
      <c r="AN21" s="64"/>
      <c r="AO21" s="59"/>
      <c r="AP21" s="60"/>
    </row>
    <row r="22" spans="1:42" s="61" customFormat="1" ht="15" x14ac:dyDescent="0.25">
      <c r="A22" s="35" t="s">
        <v>48</v>
      </c>
      <c r="B22" s="36" t="s">
        <v>53</v>
      </c>
      <c r="C22" s="36" t="s">
        <v>62</v>
      </c>
      <c r="D22" s="36" t="s">
        <v>285</v>
      </c>
      <c r="E22" s="36" t="s">
        <v>158</v>
      </c>
      <c r="F22" s="36" t="s">
        <v>285</v>
      </c>
      <c r="G22" s="39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39"/>
      <c r="AF22" s="39"/>
      <c r="AG22" s="39"/>
      <c r="AH22" s="97" t="s">
        <v>92</v>
      </c>
      <c r="AI22" s="70">
        <v>70</v>
      </c>
      <c r="AJ22" s="27"/>
      <c r="AK22" s="27"/>
      <c r="AL22" s="27"/>
      <c r="AM22" s="28"/>
      <c r="AN22" s="64"/>
      <c r="AO22" s="59"/>
      <c r="AP22" s="60"/>
    </row>
    <row r="23" spans="1:42" s="61" customFormat="1" ht="15" x14ac:dyDescent="0.25">
      <c r="A23" s="35" t="s">
        <v>48</v>
      </c>
      <c r="B23" s="36" t="s">
        <v>53</v>
      </c>
      <c r="C23" s="36" t="s">
        <v>62</v>
      </c>
      <c r="D23" s="36" t="s">
        <v>286</v>
      </c>
      <c r="E23" s="36" t="s">
        <v>159</v>
      </c>
      <c r="F23" s="36" t="s">
        <v>286</v>
      </c>
      <c r="G23" s="39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39"/>
      <c r="AF23" s="39"/>
      <c r="AG23" s="39"/>
      <c r="AH23" s="97" t="s">
        <v>95</v>
      </c>
      <c r="AI23" s="70">
        <v>61</v>
      </c>
      <c r="AJ23" s="27"/>
      <c r="AK23" s="27"/>
      <c r="AL23" s="27"/>
      <c r="AM23" s="28"/>
      <c r="AN23" s="64"/>
      <c r="AO23" s="59"/>
      <c r="AP23" s="60"/>
    </row>
    <row r="24" spans="1:42" s="61" customFormat="1" ht="15" x14ac:dyDescent="0.25">
      <c r="A24" s="35" t="s">
        <v>48</v>
      </c>
      <c r="B24" s="36" t="s">
        <v>53</v>
      </c>
      <c r="C24" s="36" t="s">
        <v>62</v>
      </c>
      <c r="D24" s="36" t="s">
        <v>287</v>
      </c>
      <c r="E24" s="36" t="s">
        <v>160</v>
      </c>
      <c r="F24" s="36" t="s">
        <v>287</v>
      </c>
      <c r="G24" s="39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39"/>
      <c r="AF24" s="39"/>
      <c r="AG24" s="39"/>
      <c r="AH24" s="97" t="s">
        <v>94</v>
      </c>
      <c r="AI24" s="70">
        <v>80</v>
      </c>
      <c r="AJ24" s="27"/>
      <c r="AK24" s="27"/>
      <c r="AL24" s="27"/>
      <c r="AM24" s="28"/>
      <c r="AN24" s="64"/>
      <c r="AO24" s="59"/>
      <c r="AP24" s="60"/>
    </row>
    <row r="25" spans="1:42" s="61" customFormat="1" ht="15" x14ac:dyDescent="0.25">
      <c r="A25" s="35" t="s">
        <v>48</v>
      </c>
      <c r="B25" s="36" t="s">
        <v>53</v>
      </c>
      <c r="C25" s="36" t="s">
        <v>62</v>
      </c>
      <c r="D25" s="36" t="s">
        <v>288</v>
      </c>
      <c r="E25" s="36" t="s">
        <v>161</v>
      </c>
      <c r="F25" s="36" t="s">
        <v>288</v>
      </c>
      <c r="G25" s="39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39"/>
      <c r="AF25" s="39"/>
      <c r="AG25" s="39"/>
      <c r="AH25" s="97" t="s">
        <v>96</v>
      </c>
      <c r="AI25" s="70">
        <v>54</v>
      </c>
      <c r="AJ25" s="27"/>
      <c r="AK25" s="27"/>
      <c r="AL25" s="27"/>
      <c r="AM25" s="28"/>
      <c r="AN25" s="64"/>
      <c r="AO25" s="59"/>
      <c r="AP25" s="60"/>
    </row>
    <row r="26" spans="1:42" s="61" customFormat="1" ht="15" x14ac:dyDescent="0.25">
      <c r="A26" s="35" t="s">
        <v>48</v>
      </c>
      <c r="B26" s="36" t="s">
        <v>53</v>
      </c>
      <c r="C26" s="36" t="s">
        <v>62</v>
      </c>
      <c r="D26" s="36" t="s">
        <v>289</v>
      </c>
      <c r="E26" s="36" t="s">
        <v>162</v>
      </c>
      <c r="F26" s="36" t="s">
        <v>289</v>
      </c>
      <c r="G26" s="39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39"/>
      <c r="AF26" s="39"/>
      <c r="AG26" s="39"/>
      <c r="AH26" s="97" t="s">
        <v>93</v>
      </c>
      <c r="AI26" s="70">
        <v>81</v>
      </c>
      <c r="AJ26" s="27"/>
      <c r="AK26" s="27"/>
      <c r="AL26" s="27"/>
      <c r="AM26" s="28"/>
      <c r="AN26" s="64"/>
      <c r="AO26" s="59"/>
      <c r="AP26" s="60"/>
    </row>
    <row r="27" spans="1:42" s="61" customFormat="1" ht="15" x14ac:dyDescent="0.25">
      <c r="A27" s="35" t="s">
        <v>48</v>
      </c>
      <c r="B27" s="36" t="s">
        <v>53</v>
      </c>
      <c r="C27" s="36" t="s">
        <v>62</v>
      </c>
      <c r="D27" s="36" t="s">
        <v>290</v>
      </c>
      <c r="E27" s="36" t="s">
        <v>163</v>
      </c>
      <c r="F27" s="36" t="s">
        <v>290</v>
      </c>
      <c r="G27" s="39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39"/>
      <c r="AF27" s="39"/>
      <c r="AG27" s="39"/>
      <c r="AH27" s="97" t="s">
        <v>89</v>
      </c>
      <c r="AI27" s="70">
        <v>141</v>
      </c>
      <c r="AJ27" s="27"/>
      <c r="AK27" s="27"/>
      <c r="AL27" s="27"/>
      <c r="AM27" s="28"/>
      <c r="AN27" s="64"/>
      <c r="AO27" s="59"/>
      <c r="AP27" s="60"/>
    </row>
    <row r="28" spans="1:42" s="61" customFormat="1" ht="15" x14ac:dyDescent="0.25">
      <c r="A28" s="35" t="s">
        <v>48</v>
      </c>
      <c r="B28" s="36" t="s">
        <v>53</v>
      </c>
      <c r="C28" s="36" t="s">
        <v>62</v>
      </c>
      <c r="D28" s="36" t="s">
        <v>291</v>
      </c>
      <c r="E28" s="36" t="s">
        <v>164</v>
      </c>
      <c r="F28" s="36" t="s">
        <v>291</v>
      </c>
      <c r="G28" s="39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39"/>
      <c r="AF28" s="39"/>
      <c r="AG28" s="39"/>
      <c r="AH28" s="97" t="s">
        <v>89</v>
      </c>
      <c r="AI28" s="70">
        <v>144</v>
      </c>
      <c r="AJ28" s="27"/>
      <c r="AK28" s="27"/>
      <c r="AL28" s="27"/>
      <c r="AM28" s="28"/>
      <c r="AN28" s="64"/>
      <c r="AO28" s="59"/>
      <c r="AP28" s="60"/>
    </row>
    <row r="29" spans="1:42" s="61" customFormat="1" ht="15" x14ac:dyDescent="0.25">
      <c r="A29" s="35" t="s">
        <v>48</v>
      </c>
      <c r="B29" s="36" t="s">
        <v>53</v>
      </c>
      <c r="C29" s="36" t="s">
        <v>62</v>
      </c>
      <c r="D29" s="36" t="s">
        <v>292</v>
      </c>
      <c r="E29" s="36" t="s">
        <v>165</v>
      </c>
      <c r="F29" s="36" t="s">
        <v>292</v>
      </c>
      <c r="G29" s="39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39"/>
      <c r="AF29" s="39"/>
      <c r="AG29" s="39"/>
      <c r="AH29" s="97" t="s">
        <v>97</v>
      </c>
      <c r="AI29" s="70">
        <v>169</v>
      </c>
      <c r="AJ29" s="27"/>
      <c r="AK29" s="27"/>
      <c r="AL29" s="27"/>
      <c r="AM29" s="28"/>
      <c r="AN29" s="64"/>
      <c r="AO29" s="59"/>
      <c r="AP29" s="60"/>
    </row>
    <row r="30" spans="1:42" s="61" customFormat="1" ht="15" x14ac:dyDescent="0.25">
      <c r="A30" s="35" t="s">
        <v>48</v>
      </c>
      <c r="B30" s="36" t="s">
        <v>53</v>
      </c>
      <c r="C30" s="36" t="s">
        <v>62</v>
      </c>
      <c r="D30" s="36" t="s">
        <v>293</v>
      </c>
      <c r="E30" s="36" t="s">
        <v>166</v>
      </c>
      <c r="F30" s="36" t="s">
        <v>293</v>
      </c>
      <c r="G30" s="39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39"/>
      <c r="AF30" s="39"/>
      <c r="AG30" s="39"/>
      <c r="AH30" s="97" t="s">
        <v>89</v>
      </c>
      <c r="AI30" s="70">
        <v>143</v>
      </c>
      <c r="AJ30" s="27"/>
      <c r="AK30" s="27"/>
      <c r="AL30" s="27"/>
      <c r="AM30" s="28"/>
      <c r="AN30" s="64"/>
      <c r="AO30" s="59"/>
      <c r="AP30" s="60"/>
    </row>
    <row r="31" spans="1:42" s="61" customFormat="1" ht="15" x14ac:dyDescent="0.25">
      <c r="A31" s="35" t="s">
        <v>48</v>
      </c>
      <c r="B31" s="36" t="s">
        <v>53</v>
      </c>
      <c r="C31" s="36" t="s">
        <v>62</v>
      </c>
      <c r="D31" s="36" t="s">
        <v>294</v>
      </c>
      <c r="E31" s="36" t="s">
        <v>167</v>
      </c>
      <c r="F31" s="36" t="s">
        <v>294</v>
      </c>
      <c r="G31" s="39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39"/>
      <c r="AF31" s="39"/>
      <c r="AG31" s="39"/>
      <c r="AH31" s="97" t="s">
        <v>89</v>
      </c>
      <c r="AI31" s="70">
        <v>141</v>
      </c>
      <c r="AJ31" s="27"/>
      <c r="AK31" s="27"/>
      <c r="AL31" s="27"/>
      <c r="AM31" s="28"/>
      <c r="AN31" s="64"/>
      <c r="AO31" s="59"/>
      <c r="AP31" s="60"/>
    </row>
    <row r="32" spans="1:42" s="61" customFormat="1" ht="15" x14ac:dyDescent="0.25">
      <c r="A32" s="35" t="s">
        <v>48</v>
      </c>
      <c r="B32" s="36" t="s">
        <v>53</v>
      </c>
      <c r="C32" s="36" t="s">
        <v>62</v>
      </c>
      <c r="D32" s="36" t="s">
        <v>295</v>
      </c>
      <c r="E32" s="36" t="s">
        <v>168</v>
      </c>
      <c r="F32" s="36" t="s">
        <v>295</v>
      </c>
      <c r="G32" s="39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39"/>
      <c r="AF32" s="39"/>
      <c r="AG32" s="39"/>
      <c r="AH32" s="97" t="s">
        <v>89</v>
      </c>
      <c r="AI32" s="70">
        <v>145</v>
      </c>
      <c r="AJ32" s="27"/>
      <c r="AK32" s="27"/>
      <c r="AL32" s="27"/>
      <c r="AM32" s="28"/>
      <c r="AN32" s="64"/>
      <c r="AO32" s="59"/>
      <c r="AP32" s="60"/>
    </row>
    <row r="33" spans="1:42" s="61" customFormat="1" ht="15" x14ac:dyDescent="0.25">
      <c r="A33" s="35" t="s">
        <v>48</v>
      </c>
      <c r="B33" s="36" t="s">
        <v>53</v>
      </c>
      <c r="C33" s="36" t="s">
        <v>62</v>
      </c>
      <c r="D33" s="36" t="s">
        <v>296</v>
      </c>
      <c r="E33" s="36" t="s">
        <v>169</v>
      </c>
      <c r="F33" s="36" t="s">
        <v>296</v>
      </c>
      <c r="G33" s="39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39"/>
      <c r="AF33" s="39"/>
      <c r="AG33" s="39"/>
      <c r="AH33" s="97" t="s">
        <v>98</v>
      </c>
      <c r="AI33" s="70">
        <v>12</v>
      </c>
      <c r="AJ33" s="27"/>
      <c r="AK33" s="27"/>
      <c r="AL33" s="27"/>
      <c r="AM33" s="28"/>
      <c r="AN33" s="64"/>
      <c r="AO33" s="59"/>
      <c r="AP33" s="60"/>
    </row>
    <row r="34" spans="1:42" s="61" customFormat="1" ht="15" x14ac:dyDescent="0.25">
      <c r="A34" s="35" t="s">
        <v>48</v>
      </c>
      <c r="B34" s="36" t="s">
        <v>53</v>
      </c>
      <c r="C34" s="36" t="s">
        <v>62</v>
      </c>
      <c r="D34" s="36" t="s">
        <v>297</v>
      </c>
      <c r="E34" s="36" t="s">
        <v>170</v>
      </c>
      <c r="F34" s="36" t="s">
        <v>297</v>
      </c>
      <c r="G34" s="39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39"/>
      <c r="AF34" s="39"/>
      <c r="AG34" s="39"/>
      <c r="AH34" s="97" t="s">
        <v>99</v>
      </c>
      <c r="AI34" s="70">
        <v>264</v>
      </c>
      <c r="AJ34" s="27"/>
      <c r="AK34" s="27"/>
      <c r="AL34" s="27"/>
      <c r="AM34" s="28"/>
      <c r="AN34" s="64"/>
      <c r="AO34" s="59"/>
      <c r="AP34" s="60"/>
    </row>
    <row r="35" spans="1:42" s="61" customFormat="1" ht="15" x14ac:dyDescent="0.25">
      <c r="A35" s="35" t="s">
        <v>48</v>
      </c>
      <c r="B35" s="36" t="s">
        <v>53</v>
      </c>
      <c r="C35" s="36" t="s">
        <v>62</v>
      </c>
      <c r="D35" s="36" t="s">
        <v>298</v>
      </c>
      <c r="E35" s="36" t="s">
        <v>171</v>
      </c>
      <c r="F35" s="36" t="s">
        <v>298</v>
      </c>
      <c r="G35" s="39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39"/>
      <c r="AF35" s="39"/>
      <c r="AG35" s="39"/>
      <c r="AH35" s="97" t="s">
        <v>99</v>
      </c>
      <c r="AI35" s="70">
        <v>259</v>
      </c>
      <c r="AJ35" s="27"/>
      <c r="AK35" s="27"/>
      <c r="AL35" s="27"/>
      <c r="AM35" s="28"/>
      <c r="AN35" s="64"/>
      <c r="AO35" s="59"/>
      <c r="AP35" s="60"/>
    </row>
    <row r="36" spans="1:42" s="61" customFormat="1" ht="15" x14ac:dyDescent="0.25">
      <c r="A36" s="35" t="s">
        <v>48</v>
      </c>
      <c r="B36" s="36" t="s">
        <v>53</v>
      </c>
      <c r="C36" s="36" t="s">
        <v>62</v>
      </c>
      <c r="D36" s="36" t="s">
        <v>299</v>
      </c>
      <c r="E36" s="36" t="s">
        <v>172</v>
      </c>
      <c r="F36" s="36" t="s">
        <v>299</v>
      </c>
      <c r="G36" s="39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39"/>
      <c r="AF36" s="39"/>
      <c r="AG36" s="39"/>
      <c r="AH36" s="97" t="s">
        <v>98</v>
      </c>
      <c r="AI36" s="70">
        <v>12</v>
      </c>
      <c r="AJ36" s="27"/>
      <c r="AK36" s="27"/>
      <c r="AL36" s="27"/>
      <c r="AM36" s="28"/>
      <c r="AN36" s="64"/>
      <c r="AO36" s="59"/>
      <c r="AP36" s="60"/>
    </row>
    <row r="37" spans="1:42" s="61" customFormat="1" ht="15" x14ac:dyDescent="0.25">
      <c r="A37" s="35" t="s">
        <v>48</v>
      </c>
      <c r="B37" s="36" t="s">
        <v>53</v>
      </c>
      <c r="C37" s="36" t="s">
        <v>62</v>
      </c>
      <c r="D37" s="36" t="s">
        <v>300</v>
      </c>
      <c r="E37" s="36" t="s">
        <v>173</v>
      </c>
      <c r="F37" s="36" t="s">
        <v>300</v>
      </c>
      <c r="G37" s="39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39"/>
      <c r="AF37" s="39"/>
      <c r="AG37" s="39"/>
      <c r="AH37" s="97" t="s">
        <v>95</v>
      </c>
      <c r="AI37" s="70">
        <v>55</v>
      </c>
      <c r="AJ37" s="27"/>
      <c r="AK37" s="27"/>
      <c r="AL37" s="27"/>
      <c r="AM37" s="28"/>
      <c r="AN37" s="64"/>
      <c r="AO37" s="59"/>
      <c r="AP37" s="47"/>
    </row>
    <row r="38" spans="1:42" s="61" customFormat="1" ht="15" x14ac:dyDescent="0.25">
      <c r="A38" s="35" t="s">
        <v>48</v>
      </c>
      <c r="B38" s="36" t="s">
        <v>53</v>
      </c>
      <c r="C38" s="36" t="s">
        <v>62</v>
      </c>
      <c r="D38" s="36" t="s">
        <v>301</v>
      </c>
      <c r="E38" s="36" t="s">
        <v>174</v>
      </c>
      <c r="F38" s="36" t="s">
        <v>301</v>
      </c>
      <c r="G38" s="39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39"/>
      <c r="AF38" s="39"/>
      <c r="AG38" s="39"/>
      <c r="AH38" s="97" t="s">
        <v>100</v>
      </c>
      <c r="AI38" s="70">
        <v>142</v>
      </c>
      <c r="AJ38" s="27"/>
      <c r="AK38" s="27"/>
      <c r="AL38" s="27"/>
      <c r="AM38" s="28"/>
      <c r="AN38" s="65"/>
      <c r="AO38" s="46"/>
      <c r="AP38" s="47"/>
    </row>
    <row r="39" spans="1:42" s="61" customFormat="1" ht="15" x14ac:dyDescent="0.25">
      <c r="A39" s="35" t="s">
        <v>48</v>
      </c>
      <c r="B39" s="36" t="s">
        <v>53</v>
      </c>
      <c r="C39" s="36" t="s">
        <v>62</v>
      </c>
      <c r="D39" s="36" t="s">
        <v>302</v>
      </c>
      <c r="E39" s="36" t="s">
        <v>175</v>
      </c>
      <c r="F39" s="36" t="s">
        <v>302</v>
      </c>
      <c r="G39" s="39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39"/>
      <c r="AF39" s="39"/>
      <c r="AG39" s="39"/>
      <c r="AH39" s="97" t="s">
        <v>101</v>
      </c>
      <c r="AI39" s="70">
        <v>114</v>
      </c>
      <c r="AJ39" s="27"/>
      <c r="AK39" s="27"/>
      <c r="AL39" s="27"/>
      <c r="AM39" s="28"/>
      <c r="AN39" s="65"/>
      <c r="AO39" s="46"/>
      <c r="AP39" s="47"/>
    </row>
    <row r="40" spans="1:42" s="61" customFormat="1" ht="15" x14ac:dyDescent="0.25">
      <c r="A40" s="35" t="s">
        <v>48</v>
      </c>
      <c r="B40" s="36" t="s">
        <v>53</v>
      </c>
      <c r="C40" s="36" t="s">
        <v>62</v>
      </c>
      <c r="D40" s="36" t="s">
        <v>303</v>
      </c>
      <c r="E40" s="36" t="s">
        <v>176</v>
      </c>
      <c r="F40" s="36" t="s">
        <v>303</v>
      </c>
      <c r="G40" s="39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39"/>
      <c r="AF40" s="39"/>
      <c r="AG40" s="39"/>
      <c r="AH40" s="97" t="s">
        <v>70</v>
      </c>
      <c r="AI40" s="70">
        <v>180</v>
      </c>
      <c r="AJ40" s="27"/>
      <c r="AK40" s="27"/>
      <c r="AL40" s="27"/>
      <c r="AM40" s="28"/>
      <c r="AN40" s="65"/>
      <c r="AO40" s="46"/>
      <c r="AP40" s="47"/>
    </row>
    <row r="41" spans="1:42" s="61" customFormat="1" ht="15" x14ac:dyDescent="0.25">
      <c r="A41" s="35" t="s">
        <v>48</v>
      </c>
      <c r="B41" s="36" t="s">
        <v>53</v>
      </c>
      <c r="C41" s="36" t="s">
        <v>62</v>
      </c>
      <c r="D41" s="36" t="s">
        <v>304</v>
      </c>
      <c r="E41" s="36" t="s">
        <v>177</v>
      </c>
      <c r="F41" s="36" t="s">
        <v>304</v>
      </c>
      <c r="G41" s="39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39"/>
      <c r="AF41" s="39"/>
      <c r="AG41" s="39"/>
      <c r="AH41" s="97" t="s">
        <v>102</v>
      </c>
      <c r="AI41" s="70">
        <v>450</v>
      </c>
      <c r="AJ41" s="27"/>
      <c r="AK41" s="27"/>
      <c r="AL41" s="27"/>
      <c r="AM41" s="28"/>
      <c r="AN41" s="65"/>
      <c r="AO41" s="46"/>
      <c r="AP41" s="47"/>
    </row>
    <row r="42" spans="1:42" s="61" customFormat="1" ht="15" x14ac:dyDescent="0.25">
      <c r="A42" s="35" t="s">
        <v>48</v>
      </c>
      <c r="B42" s="36" t="s">
        <v>53</v>
      </c>
      <c r="C42" s="36" t="s">
        <v>62</v>
      </c>
      <c r="D42" s="36" t="s">
        <v>305</v>
      </c>
      <c r="E42" s="36" t="s">
        <v>178</v>
      </c>
      <c r="F42" s="36" t="s">
        <v>305</v>
      </c>
      <c r="G42" s="39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55"/>
      <c r="V42" s="40"/>
      <c r="W42" s="40"/>
      <c r="X42" s="40"/>
      <c r="Y42" s="40"/>
      <c r="Z42" s="40"/>
      <c r="AA42" s="40"/>
      <c r="AB42" s="40"/>
      <c r="AC42" s="40"/>
      <c r="AD42" s="40"/>
      <c r="AE42" s="39"/>
      <c r="AF42" s="39"/>
      <c r="AG42" s="39"/>
      <c r="AH42" s="97" t="s">
        <v>103</v>
      </c>
      <c r="AI42" s="70">
        <v>80</v>
      </c>
      <c r="AJ42" s="27"/>
      <c r="AK42" s="27"/>
      <c r="AL42" s="27"/>
      <c r="AM42" s="28"/>
      <c r="AN42" s="65"/>
      <c r="AO42" s="46"/>
      <c r="AP42" s="47"/>
    </row>
    <row r="43" spans="1:42" s="61" customFormat="1" ht="15" x14ac:dyDescent="0.25">
      <c r="A43" s="35" t="s">
        <v>48</v>
      </c>
      <c r="B43" s="36" t="s">
        <v>53</v>
      </c>
      <c r="C43" s="36" t="s">
        <v>62</v>
      </c>
      <c r="D43" s="36" t="s">
        <v>306</v>
      </c>
      <c r="E43" s="36" t="s">
        <v>179</v>
      </c>
      <c r="F43" s="36" t="s">
        <v>306</v>
      </c>
      <c r="G43" s="39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55"/>
      <c r="V43" s="40"/>
      <c r="W43" s="40"/>
      <c r="X43" s="40"/>
      <c r="Y43" s="40"/>
      <c r="Z43" s="40"/>
      <c r="AA43" s="40"/>
      <c r="AB43" s="40"/>
      <c r="AC43" s="40"/>
      <c r="AD43" s="40"/>
      <c r="AE43" s="39"/>
      <c r="AF43" s="39"/>
      <c r="AG43" s="39"/>
      <c r="AH43" s="97" t="s">
        <v>104</v>
      </c>
      <c r="AI43" s="70">
        <v>66</v>
      </c>
      <c r="AJ43" s="27"/>
      <c r="AK43" s="27"/>
      <c r="AL43" s="27"/>
      <c r="AM43" s="28"/>
      <c r="AN43" s="65"/>
      <c r="AO43" s="46"/>
      <c r="AP43" s="60"/>
    </row>
    <row r="44" spans="1:42" s="61" customFormat="1" ht="15" x14ac:dyDescent="0.25">
      <c r="A44" s="35" t="s">
        <v>48</v>
      </c>
      <c r="B44" s="36" t="s">
        <v>53</v>
      </c>
      <c r="C44" s="36" t="s">
        <v>62</v>
      </c>
      <c r="D44" s="36" t="s">
        <v>307</v>
      </c>
      <c r="E44" s="36" t="s">
        <v>180</v>
      </c>
      <c r="F44" s="36" t="s">
        <v>307</v>
      </c>
      <c r="G44" s="39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39"/>
      <c r="AF44" s="39"/>
      <c r="AG44" s="39"/>
      <c r="AH44" s="97" t="s">
        <v>105</v>
      </c>
      <c r="AI44" s="70">
        <v>164</v>
      </c>
      <c r="AJ44" s="27"/>
      <c r="AK44" s="27"/>
      <c r="AL44" s="27"/>
      <c r="AM44" s="28"/>
      <c r="AN44" s="64"/>
      <c r="AO44" s="59"/>
      <c r="AP44" s="60"/>
    </row>
    <row r="45" spans="1:42" s="61" customFormat="1" ht="15" x14ac:dyDescent="0.25">
      <c r="A45" s="35" t="s">
        <v>48</v>
      </c>
      <c r="B45" s="36" t="s">
        <v>53</v>
      </c>
      <c r="C45" s="36" t="s">
        <v>62</v>
      </c>
      <c r="D45" s="36" t="s">
        <v>308</v>
      </c>
      <c r="E45" s="36" t="s">
        <v>181</v>
      </c>
      <c r="F45" s="36" t="s">
        <v>308</v>
      </c>
      <c r="G45" s="39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39"/>
      <c r="AF45" s="39"/>
      <c r="AG45" s="39"/>
      <c r="AH45" s="97" t="s">
        <v>106</v>
      </c>
      <c r="AI45" s="70">
        <v>523</v>
      </c>
      <c r="AJ45" s="27"/>
      <c r="AK45" s="27"/>
      <c r="AL45" s="27"/>
      <c r="AM45" s="28"/>
      <c r="AN45" s="64"/>
      <c r="AO45" s="59"/>
      <c r="AP45" s="60"/>
    </row>
    <row r="46" spans="1:42" s="61" customFormat="1" ht="15" x14ac:dyDescent="0.25">
      <c r="A46" s="35" t="s">
        <v>48</v>
      </c>
      <c r="B46" s="36" t="s">
        <v>53</v>
      </c>
      <c r="C46" s="36" t="s">
        <v>62</v>
      </c>
      <c r="D46" s="36" t="s">
        <v>309</v>
      </c>
      <c r="E46" s="36" t="s">
        <v>182</v>
      </c>
      <c r="F46" s="36" t="s">
        <v>309</v>
      </c>
      <c r="G46" s="39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39"/>
      <c r="AF46" s="39"/>
      <c r="AG46" s="39"/>
      <c r="AH46" s="97" t="s">
        <v>107</v>
      </c>
      <c r="AI46" s="70">
        <v>123</v>
      </c>
      <c r="AJ46" s="27"/>
      <c r="AK46" s="27"/>
      <c r="AL46" s="27"/>
      <c r="AM46" s="28"/>
      <c r="AN46" s="64"/>
      <c r="AO46" s="59"/>
      <c r="AP46" s="60"/>
    </row>
    <row r="47" spans="1:42" s="61" customFormat="1" ht="15" x14ac:dyDescent="0.25">
      <c r="A47" s="35" t="s">
        <v>48</v>
      </c>
      <c r="B47" s="36" t="s">
        <v>53</v>
      </c>
      <c r="C47" s="36" t="s">
        <v>62</v>
      </c>
      <c r="D47" s="36" t="s">
        <v>310</v>
      </c>
      <c r="E47" s="36" t="s">
        <v>183</v>
      </c>
      <c r="F47" s="36" t="s">
        <v>310</v>
      </c>
      <c r="G47" s="39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39"/>
      <c r="AF47" s="39"/>
      <c r="AG47" s="39"/>
      <c r="AH47" s="97" t="s">
        <v>70</v>
      </c>
      <c r="AI47" s="70">
        <v>50</v>
      </c>
      <c r="AJ47" s="27"/>
      <c r="AK47" s="27"/>
      <c r="AL47" s="27"/>
      <c r="AM47" s="28"/>
      <c r="AN47" s="64"/>
      <c r="AO47" s="59"/>
      <c r="AP47" s="60"/>
    </row>
    <row r="48" spans="1:42" s="61" customFormat="1" ht="15" x14ac:dyDescent="0.25">
      <c r="A48" s="35" t="s">
        <v>48</v>
      </c>
      <c r="B48" s="36" t="s">
        <v>53</v>
      </c>
      <c r="C48" s="36" t="s">
        <v>62</v>
      </c>
      <c r="D48" s="36" t="s">
        <v>311</v>
      </c>
      <c r="E48" s="36" t="s">
        <v>184</v>
      </c>
      <c r="F48" s="36" t="s">
        <v>311</v>
      </c>
      <c r="G48" s="39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39"/>
      <c r="AF48" s="39"/>
      <c r="AG48" s="39"/>
      <c r="AH48" s="97" t="s">
        <v>106</v>
      </c>
      <c r="AI48" s="70">
        <v>191</v>
      </c>
      <c r="AJ48" s="27"/>
      <c r="AK48" s="27"/>
      <c r="AL48" s="27"/>
      <c r="AM48" s="28"/>
      <c r="AN48" s="64"/>
      <c r="AO48" s="59"/>
      <c r="AP48" s="60"/>
    </row>
    <row r="49" spans="1:42" s="61" customFormat="1" ht="15" x14ac:dyDescent="0.25">
      <c r="A49" s="35" t="s">
        <v>48</v>
      </c>
      <c r="B49" s="36" t="s">
        <v>53</v>
      </c>
      <c r="C49" s="36" t="s">
        <v>62</v>
      </c>
      <c r="D49" s="36" t="s">
        <v>312</v>
      </c>
      <c r="E49" s="36" t="s">
        <v>185</v>
      </c>
      <c r="F49" s="36" t="s">
        <v>312</v>
      </c>
      <c r="G49" s="39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39"/>
      <c r="AF49" s="39"/>
      <c r="AG49" s="39"/>
      <c r="AH49" s="97" t="s">
        <v>108</v>
      </c>
      <c r="AI49" s="70">
        <v>114</v>
      </c>
      <c r="AJ49" s="27"/>
      <c r="AK49" s="27"/>
      <c r="AL49" s="27"/>
      <c r="AM49" s="28"/>
      <c r="AN49" s="64"/>
      <c r="AO49" s="59"/>
      <c r="AP49" s="60"/>
    </row>
    <row r="50" spans="1:42" s="61" customFormat="1" ht="15" x14ac:dyDescent="0.25">
      <c r="A50" s="35" t="s">
        <v>48</v>
      </c>
      <c r="B50" s="36" t="s">
        <v>53</v>
      </c>
      <c r="C50" s="36" t="s">
        <v>62</v>
      </c>
      <c r="D50" s="36" t="s">
        <v>313</v>
      </c>
      <c r="E50" s="36" t="s">
        <v>186</v>
      </c>
      <c r="F50" s="36" t="s">
        <v>313</v>
      </c>
      <c r="G50" s="39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39"/>
      <c r="AF50" s="39"/>
      <c r="AG50" s="39"/>
      <c r="AH50" s="97" t="s">
        <v>110</v>
      </c>
      <c r="AI50" s="70">
        <v>105</v>
      </c>
      <c r="AJ50" s="27"/>
      <c r="AK50" s="27"/>
      <c r="AL50" s="27"/>
      <c r="AM50" s="28"/>
      <c r="AN50" s="64"/>
      <c r="AO50" s="59"/>
      <c r="AP50" s="60"/>
    </row>
    <row r="51" spans="1:42" s="61" customFormat="1" ht="15" x14ac:dyDescent="0.25">
      <c r="A51" s="35" t="s">
        <v>48</v>
      </c>
      <c r="B51" s="36" t="s">
        <v>53</v>
      </c>
      <c r="C51" s="36" t="s">
        <v>62</v>
      </c>
      <c r="D51" s="36" t="s">
        <v>55</v>
      </c>
      <c r="E51" s="36" t="s">
        <v>64</v>
      </c>
      <c r="F51" s="36" t="s">
        <v>55</v>
      </c>
      <c r="G51" s="39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39"/>
      <c r="AF51" s="39"/>
      <c r="AG51" s="39"/>
      <c r="AH51" s="97" t="s">
        <v>109</v>
      </c>
      <c r="AI51" s="70">
        <v>113</v>
      </c>
      <c r="AJ51" s="27"/>
      <c r="AK51" s="27"/>
      <c r="AL51" s="27"/>
      <c r="AM51" s="28"/>
      <c r="AN51" s="64"/>
      <c r="AO51" s="59"/>
      <c r="AP51" s="54"/>
    </row>
    <row r="52" spans="1:42" s="61" customFormat="1" ht="15" x14ac:dyDescent="0.25">
      <c r="A52" s="35" t="s">
        <v>48</v>
      </c>
      <c r="B52" s="36" t="s">
        <v>53</v>
      </c>
      <c r="C52" s="36" t="s">
        <v>62</v>
      </c>
      <c r="D52" s="36" t="s">
        <v>314</v>
      </c>
      <c r="E52" s="36" t="s">
        <v>187</v>
      </c>
      <c r="F52" s="36" t="s">
        <v>314</v>
      </c>
      <c r="G52" s="39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39"/>
      <c r="AF52" s="39"/>
      <c r="AG52" s="39"/>
      <c r="AH52" s="97" t="s">
        <v>106</v>
      </c>
      <c r="AI52" s="70">
        <v>337</v>
      </c>
      <c r="AJ52" s="27"/>
      <c r="AK52" s="27"/>
      <c r="AL52" s="27"/>
      <c r="AM52" s="28"/>
      <c r="AN52" s="66"/>
      <c r="AO52" s="53"/>
      <c r="AP52" s="60"/>
    </row>
    <row r="53" spans="1:42" s="61" customFormat="1" ht="15" x14ac:dyDescent="0.25">
      <c r="A53" s="35" t="s">
        <v>48</v>
      </c>
      <c r="B53" s="36" t="s">
        <v>53</v>
      </c>
      <c r="C53" s="36" t="s">
        <v>62</v>
      </c>
      <c r="D53" s="36" t="s">
        <v>315</v>
      </c>
      <c r="E53" s="36" t="s">
        <v>188</v>
      </c>
      <c r="F53" s="36" t="s">
        <v>315</v>
      </c>
      <c r="G53" s="39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39"/>
      <c r="AF53" s="39"/>
      <c r="AG53" s="39"/>
      <c r="AH53" s="97" t="s">
        <v>111</v>
      </c>
      <c r="AI53" s="70">
        <v>31</v>
      </c>
      <c r="AJ53" s="27"/>
      <c r="AK53" s="27"/>
      <c r="AL53" s="27"/>
      <c r="AM53" s="28"/>
      <c r="AN53" s="64"/>
      <c r="AO53" s="59"/>
      <c r="AP53" s="60"/>
    </row>
    <row r="54" spans="1:42" s="61" customFormat="1" ht="15" x14ac:dyDescent="0.25">
      <c r="A54" s="35" t="s">
        <v>48</v>
      </c>
      <c r="B54" s="36" t="s">
        <v>53</v>
      </c>
      <c r="C54" s="36" t="s">
        <v>62</v>
      </c>
      <c r="D54" s="36" t="s">
        <v>316</v>
      </c>
      <c r="E54" s="36" t="s">
        <v>189</v>
      </c>
      <c r="F54" s="36" t="s">
        <v>316</v>
      </c>
      <c r="G54" s="39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39"/>
      <c r="AF54" s="39"/>
      <c r="AG54" s="39"/>
      <c r="AH54" s="97" t="s">
        <v>112</v>
      </c>
      <c r="AI54" s="70">
        <v>27</v>
      </c>
      <c r="AJ54" s="27"/>
      <c r="AK54" s="27"/>
      <c r="AL54" s="27"/>
      <c r="AM54" s="28"/>
      <c r="AN54" s="64"/>
      <c r="AO54" s="59"/>
      <c r="AP54" s="60"/>
    </row>
    <row r="55" spans="1:42" s="61" customFormat="1" ht="15" x14ac:dyDescent="0.25">
      <c r="A55" s="35" t="s">
        <v>48</v>
      </c>
      <c r="B55" s="36" t="s">
        <v>53</v>
      </c>
      <c r="C55" s="36" t="s">
        <v>62</v>
      </c>
      <c r="D55" s="36" t="s">
        <v>317</v>
      </c>
      <c r="E55" s="36" t="s">
        <v>190</v>
      </c>
      <c r="F55" s="36" t="s">
        <v>317</v>
      </c>
      <c r="G55" s="39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39"/>
      <c r="AF55" s="39"/>
      <c r="AG55" s="39"/>
      <c r="AH55" s="97" t="s">
        <v>113</v>
      </c>
      <c r="AI55" s="70">
        <v>98</v>
      </c>
      <c r="AJ55" s="27"/>
      <c r="AK55" s="27"/>
      <c r="AL55" s="27"/>
      <c r="AM55" s="28"/>
      <c r="AN55" s="64"/>
      <c r="AO55" s="59"/>
      <c r="AP55" s="60"/>
    </row>
    <row r="56" spans="1:42" s="61" customFormat="1" ht="15" x14ac:dyDescent="0.25">
      <c r="A56" s="35" t="s">
        <v>48</v>
      </c>
      <c r="B56" s="36" t="s">
        <v>53</v>
      </c>
      <c r="C56" s="36" t="s">
        <v>62</v>
      </c>
      <c r="D56" s="36" t="s">
        <v>318</v>
      </c>
      <c r="E56" s="36" t="s">
        <v>191</v>
      </c>
      <c r="F56" s="36" t="s">
        <v>318</v>
      </c>
      <c r="G56" s="39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39"/>
      <c r="AF56" s="39"/>
      <c r="AG56" s="39"/>
      <c r="AH56" s="97" t="s">
        <v>114</v>
      </c>
      <c r="AI56" s="70">
        <v>65</v>
      </c>
      <c r="AJ56" s="27"/>
      <c r="AK56" s="27"/>
      <c r="AL56" s="27"/>
      <c r="AM56" s="28"/>
      <c r="AN56" s="64"/>
      <c r="AO56" s="59"/>
      <c r="AP56" s="60"/>
    </row>
    <row r="57" spans="1:42" s="61" customFormat="1" ht="15" x14ac:dyDescent="0.25">
      <c r="A57" s="35" t="s">
        <v>48</v>
      </c>
      <c r="B57" s="36" t="s">
        <v>53</v>
      </c>
      <c r="C57" s="36" t="s">
        <v>62</v>
      </c>
      <c r="D57" s="36" t="s">
        <v>319</v>
      </c>
      <c r="E57" s="36" t="s">
        <v>192</v>
      </c>
      <c r="F57" s="36" t="s">
        <v>319</v>
      </c>
      <c r="G57" s="39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39"/>
      <c r="AF57" s="39"/>
      <c r="AG57" s="39"/>
      <c r="AH57" s="97" t="s">
        <v>115</v>
      </c>
      <c r="AI57" s="70">
        <v>61</v>
      </c>
      <c r="AJ57" s="27"/>
      <c r="AK57" s="27"/>
      <c r="AL57" s="27"/>
      <c r="AM57" s="28"/>
      <c r="AN57" s="64"/>
      <c r="AO57" s="59"/>
      <c r="AP57" s="60"/>
    </row>
    <row r="58" spans="1:42" s="61" customFormat="1" ht="15" x14ac:dyDescent="0.25">
      <c r="A58" s="35" t="s">
        <v>48</v>
      </c>
      <c r="B58" s="36" t="s">
        <v>53</v>
      </c>
      <c r="C58" s="36" t="s">
        <v>62</v>
      </c>
      <c r="D58" s="36" t="s">
        <v>320</v>
      </c>
      <c r="E58" s="36" t="s">
        <v>193</v>
      </c>
      <c r="F58" s="36" t="s">
        <v>320</v>
      </c>
      <c r="G58" s="39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39"/>
      <c r="AF58" s="39"/>
      <c r="AG58" s="39"/>
      <c r="AH58" s="97" t="s">
        <v>89</v>
      </c>
      <c r="AI58" s="70">
        <v>142</v>
      </c>
      <c r="AJ58" s="27"/>
      <c r="AK58" s="27"/>
      <c r="AL58" s="27"/>
      <c r="AM58" s="28"/>
      <c r="AN58" s="64"/>
      <c r="AO58" s="59"/>
      <c r="AP58" s="60"/>
    </row>
    <row r="59" spans="1:42" s="61" customFormat="1" ht="15" x14ac:dyDescent="0.25">
      <c r="A59" s="35" t="s">
        <v>48</v>
      </c>
      <c r="B59" s="36" t="s">
        <v>53</v>
      </c>
      <c r="C59" s="36" t="s">
        <v>62</v>
      </c>
      <c r="D59" s="36" t="s">
        <v>321</v>
      </c>
      <c r="E59" s="36" t="s">
        <v>194</v>
      </c>
      <c r="F59" s="36" t="s">
        <v>321</v>
      </c>
      <c r="G59" s="39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39"/>
      <c r="AF59" s="39"/>
      <c r="AG59" s="39"/>
      <c r="AH59" s="97" t="s">
        <v>89</v>
      </c>
      <c r="AI59" s="70">
        <v>141</v>
      </c>
      <c r="AJ59" s="27"/>
      <c r="AK59" s="27"/>
      <c r="AL59" s="27"/>
      <c r="AM59" s="28"/>
      <c r="AN59" s="64"/>
      <c r="AO59" s="59"/>
      <c r="AP59" s="60"/>
    </row>
    <row r="60" spans="1:42" s="61" customFormat="1" ht="15" x14ac:dyDescent="0.25">
      <c r="A60" s="35" t="s">
        <v>48</v>
      </c>
      <c r="B60" s="36" t="s">
        <v>53</v>
      </c>
      <c r="C60" s="36" t="s">
        <v>62</v>
      </c>
      <c r="D60" s="36" t="s">
        <v>322</v>
      </c>
      <c r="E60" s="36" t="s">
        <v>195</v>
      </c>
      <c r="F60" s="36" t="s">
        <v>322</v>
      </c>
      <c r="G60" s="39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39"/>
      <c r="AF60" s="39"/>
      <c r="AG60" s="39"/>
      <c r="AH60" s="97" t="s">
        <v>89</v>
      </c>
      <c r="AI60" s="70">
        <v>141</v>
      </c>
      <c r="AJ60" s="27"/>
      <c r="AK60" s="27"/>
      <c r="AL60" s="27"/>
      <c r="AM60" s="28"/>
      <c r="AN60" s="64"/>
      <c r="AO60" s="59"/>
      <c r="AP60" s="60"/>
    </row>
    <row r="61" spans="1:42" s="61" customFormat="1" ht="15" x14ac:dyDescent="0.25">
      <c r="A61" s="35" t="s">
        <v>48</v>
      </c>
      <c r="B61" s="36" t="s">
        <v>53</v>
      </c>
      <c r="C61" s="36" t="s">
        <v>62</v>
      </c>
      <c r="D61" s="36" t="s">
        <v>323</v>
      </c>
      <c r="E61" s="36" t="s">
        <v>196</v>
      </c>
      <c r="F61" s="36" t="s">
        <v>323</v>
      </c>
      <c r="G61" s="39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39"/>
      <c r="AF61" s="39"/>
      <c r="AG61" s="39"/>
      <c r="AH61" s="97" t="s">
        <v>89</v>
      </c>
      <c r="AI61" s="70">
        <v>140</v>
      </c>
      <c r="AJ61" s="27"/>
      <c r="AK61" s="27"/>
      <c r="AL61" s="27"/>
      <c r="AM61" s="28"/>
      <c r="AN61" s="64"/>
      <c r="AO61" s="59"/>
      <c r="AP61" s="60"/>
    </row>
    <row r="62" spans="1:42" s="61" customFormat="1" ht="15" x14ac:dyDescent="0.25">
      <c r="A62" s="35" t="s">
        <v>48</v>
      </c>
      <c r="B62" s="36" t="s">
        <v>53</v>
      </c>
      <c r="C62" s="36" t="s">
        <v>62</v>
      </c>
      <c r="D62" s="36" t="s">
        <v>56</v>
      </c>
      <c r="E62" s="36" t="s">
        <v>65</v>
      </c>
      <c r="F62" s="36" t="s">
        <v>56</v>
      </c>
      <c r="G62" s="39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39"/>
      <c r="AF62" s="39"/>
      <c r="AG62" s="39"/>
      <c r="AH62" s="97" t="s">
        <v>106</v>
      </c>
      <c r="AI62" s="70">
        <v>202</v>
      </c>
      <c r="AJ62" s="27"/>
      <c r="AK62" s="27"/>
      <c r="AL62" s="27"/>
      <c r="AM62" s="28"/>
      <c r="AN62" s="64"/>
      <c r="AO62" s="59"/>
      <c r="AP62" s="60"/>
    </row>
    <row r="63" spans="1:42" s="61" customFormat="1" ht="15" x14ac:dyDescent="0.25">
      <c r="A63" s="35" t="s">
        <v>48</v>
      </c>
      <c r="B63" s="36" t="s">
        <v>53</v>
      </c>
      <c r="C63" s="36" t="s">
        <v>62</v>
      </c>
      <c r="D63" s="36" t="s">
        <v>324</v>
      </c>
      <c r="E63" s="36" t="s">
        <v>197</v>
      </c>
      <c r="F63" s="36" t="s">
        <v>324</v>
      </c>
      <c r="G63" s="39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39"/>
      <c r="AF63" s="39"/>
      <c r="AG63" s="39"/>
      <c r="AH63" s="97" t="s">
        <v>116</v>
      </c>
      <c r="AI63" s="70">
        <v>66</v>
      </c>
      <c r="AJ63" s="27"/>
      <c r="AK63" s="27"/>
      <c r="AL63" s="27"/>
      <c r="AM63" s="28"/>
      <c r="AN63" s="64"/>
      <c r="AO63" s="59"/>
      <c r="AP63" s="60"/>
    </row>
    <row r="64" spans="1:42" s="61" customFormat="1" ht="15" x14ac:dyDescent="0.25">
      <c r="A64" s="35" t="s">
        <v>48</v>
      </c>
      <c r="B64" s="36" t="s">
        <v>53</v>
      </c>
      <c r="C64" s="36" t="s">
        <v>62</v>
      </c>
      <c r="D64" s="36" t="s">
        <v>325</v>
      </c>
      <c r="E64" s="36" t="s">
        <v>198</v>
      </c>
      <c r="F64" s="36" t="s">
        <v>325</v>
      </c>
      <c r="G64" s="39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39"/>
      <c r="AF64" s="39"/>
      <c r="AG64" s="39"/>
      <c r="AH64" s="97" t="s">
        <v>90</v>
      </c>
      <c r="AI64" s="70">
        <v>25</v>
      </c>
      <c r="AJ64" s="27"/>
      <c r="AK64" s="27"/>
      <c r="AL64" s="27"/>
      <c r="AM64" s="28"/>
      <c r="AN64" s="64"/>
      <c r="AO64" s="59"/>
      <c r="AP64" s="60"/>
    </row>
    <row r="65" spans="1:42" s="61" customFormat="1" ht="15" x14ac:dyDescent="0.25">
      <c r="A65" s="35" t="s">
        <v>48</v>
      </c>
      <c r="B65" s="36" t="s">
        <v>53</v>
      </c>
      <c r="C65" s="36" t="s">
        <v>62</v>
      </c>
      <c r="D65" s="36" t="s">
        <v>326</v>
      </c>
      <c r="E65" s="36" t="s">
        <v>199</v>
      </c>
      <c r="F65" s="36" t="s">
        <v>326</v>
      </c>
      <c r="G65" s="39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39"/>
      <c r="AF65" s="39"/>
      <c r="AG65" s="39"/>
      <c r="AH65" s="97" t="s">
        <v>111</v>
      </c>
      <c r="AI65" s="70">
        <v>65</v>
      </c>
      <c r="AJ65" s="27"/>
      <c r="AK65" s="27"/>
      <c r="AL65" s="27"/>
      <c r="AM65" s="28"/>
      <c r="AN65" s="64"/>
      <c r="AO65" s="59"/>
      <c r="AP65" s="60"/>
    </row>
    <row r="66" spans="1:42" s="61" customFormat="1" ht="15" x14ac:dyDescent="0.25">
      <c r="A66" s="35" t="s">
        <v>48</v>
      </c>
      <c r="B66" s="36" t="s">
        <v>53</v>
      </c>
      <c r="C66" s="36" t="s">
        <v>62</v>
      </c>
      <c r="D66" s="36" t="s">
        <v>327</v>
      </c>
      <c r="E66" s="36" t="s">
        <v>200</v>
      </c>
      <c r="F66" s="36" t="s">
        <v>327</v>
      </c>
      <c r="G66" s="39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39"/>
      <c r="AF66" s="39"/>
      <c r="AG66" s="39"/>
      <c r="AH66" s="97" t="s">
        <v>117</v>
      </c>
      <c r="AI66" s="70">
        <v>153</v>
      </c>
      <c r="AJ66" s="27"/>
      <c r="AK66" s="27"/>
      <c r="AL66" s="27"/>
      <c r="AM66" s="28"/>
      <c r="AN66" s="64"/>
      <c r="AO66" s="59"/>
      <c r="AP66" s="60"/>
    </row>
    <row r="67" spans="1:42" s="61" customFormat="1" ht="15" x14ac:dyDescent="0.25">
      <c r="A67" s="35" t="s">
        <v>48</v>
      </c>
      <c r="B67" s="36" t="s">
        <v>53</v>
      </c>
      <c r="C67" s="36" t="s">
        <v>62</v>
      </c>
      <c r="D67" s="36" t="s">
        <v>328</v>
      </c>
      <c r="E67" s="36" t="s">
        <v>201</v>
      </c>
      <c r="F67" s="36" t="s">
        <v>328</v>
      </c>
      <c r="G67" s="39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39"/>
      <c r="AF67" s="39"/>
      <c r="AG67" s="39"/>
      <c r="AH67" s="97" t="s">
        <v>117</v>
      </c>
      <c r="AI67" s="70">
        <v>133</v>
      </c>
      <c r="AJ67" s="27"/>
      <c r="AK67" s="27"/>
      <c r="AL67" s="27"/>
      <c r="AM67" s="28"/>
      <c r="AN67" s="64"/>
      <c r="AO67" s="59"/>
      <c r="AP67" s="60"/>
    </row>
    <row r="68" spans="1:42" s="61" customFormat="1" ht="15" x14ac:dyDescent="0.25">
      <c r="A68" s="35" t="s">
        <v>48</v>
      </c>
      <c r="B68" s="36" t="s">
        <v>53</v>
      </c>
      <c r="C68" s="36" t="s">
        <v>62</v>
      </c>
      <c r="D68" s="36" t="s">
        <v>329</v>
      </c>
      <c r="E68" s="36" t="s">
        <v>202</v>
      </c>
      <c r="F68" s="36" t="s">
        <v>329</v>
      </c>
      <c r="G68" s="39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39"/>
      <c r="AF68" s="39"/>
      <c r="AG68" s="39"/>
      <c r="AH68" s="97" t="s">
        <v>70</v>
      </c>
      <c r="AI68" s="70">
        <v>298</v>
      </c>
      <c r="AJ68" s="27"/>
      <c r="AK68" s="27"/>
      <c r="AL68" s="27"/>
      <c r="AM68" s="28"/>
      <c r="AN68" s="64"/>
      <c r="AO68" s="59"/>
      <c r="AP68" s="60"/>
    </row>
    <row r="69" spans="1:42" s="61" customFormat="1" ht="15" x14ac:dyDescent="0.25">
      <c r="A69" s="35" t="s">
        <v>48</v>
      </c>
      <c r="B69" s="36" t="s">
        <v>53</v>
      </c>
      <c r="C69" s="36" t="s">
        <v>62</v>
      </c>
      <c r="D69" s="36" t="s">
        <v>330</v>
      </c>
      <c r="E69" s="36" t="s">
        <v>203</v>
      </c>
      <c r="F69" s="36" t="s">
        <v>330</v>
      </c>
      <c r="G69" s="39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39"/>
      <c r="AF69" s="39"/>
      <c r="AG69" s="39"/>
      <c r="AH69" s="97" t="s">
        <v>118</v>
      </c>
      <c r="AI69" s="70">
        <v>85</v>
      </c>
      <c r="AJ69" s="27"/>
      <c r="AK69" s="27"/>
      <c r="AL69" s="27"/>
      <c r="AM69" s="28"/>
      <c r="AN69" s="64"/>
      <c r="AO69" s="59"/>
      <c r="AP69" s="60"/>
    </row>
    <row r="70" spans="1:42" s="61" customFormat="1" ht="15" x14ac:dyDescent="0.25">
      <c r="A70" s="35" t="s">
        <v>48</v>
      </c>
      <c r="B70" s="36" t="s">
        <v>53</v>
      </c>
      <c r="C70" s="36" t="s">
        <v>62</v>
      </c>
      <c r="D70" s="36" t="s">
        <v>331</v>
      </c>
      <c r="E70" s="36" t="s">
        <v>204</v>
      </c>
      <c r="F70" s="36" t="s">
        <v>331</v>
      </c>
      <c r="G70" s="39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39"/>
      <c r="AF70" s="39"/>
      <c r="AG70" s="39"/>
      <c r="AH70" s="97" t="s">
        <v>119</v>
      </c>
      <c r="AI70" s="70">
        <v>95</v>
      </c>
      <c r="AJ70" s="27"/>
      <c r="AK70" s="27"/>
      <c r="AL70" s="27"/>
      <c r="AM70" s="28"/>
      <c r="AN70" s="64"/>
      <c r="AO70" s="59"/>
      <c r="AP70" s="60"/>
    </row>
    <row r="71" spans="1:42" s="61" customFormat="1" ht="15" x14ac:dyDescent="0.25">
      <c r="A71" s="35" t="s">
        <v>48</v>
      </c>
      <c r="B71" s="36" t="s">
        <v>53</v>
      </c>
      <c r="C71" s="36" t="s">
        <v>62</v>
      </c>
      <c r="D71" s="36" t="s">
        <v>332</v>
      </c>
      <c r="E71" s="36" t="s">
        <v>205</v>
      </c>
      <c r="F71" s="36" t="s">
        <v>332</v>
      </c>
      <c r="G71" s="39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39"/>
      <c r="AF71" s="39"/>
      <c r="AG71" s="39"/>
      <c r="AH71" s="97" t="s">
        <v>95</v>
      </c>
      <c r="AI71" s="70">
        <v>61</v>
      </c>
      <c r="AJ71" s="27"/>
      <c r="AK71" s="27"/>
      <c r="AL71" s="27"/>
      <c r="AM71" s="28"/>
      <c r="AN71" s="64"/>
      <c r="AO71" s="59"/>
      <c r="AP71" s="60"/>
    </row>
    <row r="72" spans="1:42" s="61" customFormat="1" ht="15" x14ac:dyDescent="0.25">
      <c r="A72" s="35" t="s">
        <v>48</v>
      </c>
      <c r="B72" s="36" t="s">
        <v>53</v>
      </c>
      <c r="C72" s="36" t="s">
        <v>62</v>
      </c>
      <c r="D72" s="36" t="s">
        <v>333</v>
      </c>
      <c r="E72" s="36" t="s">
        <v>206</v>
      </c>
      <c r="F72" s="36" t="s">
        <v>333</v>
      </c>
      <c r="G72" s="39"/>
      <c r="H72" s="40"/>
      <c r="I72" s="40"/>
      <c r="J72" s="40"/>
      <c r="K72" s="40"/>
      <c r="L72" s="40"/>
      <c r="M72" s="40"/>
      <c r="N72" s="40"/>
      <c r="O72" s="40"/>
      <c r="P72" s="21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39"/>
      <c r="AF72" s="39"/>
      <c r="AG72" s="39"/>
      <c r="AH72" s="97" t="s">
        <v>89</v>
      </c>
      <c r="AI72" s="70">
        <v>141</v>
      </c>
      <c r="AJ72" s="27"/>
      <c r="AK72" s="27"/>
      <c r="AL72" s="27"/>
      <c r="AM72" s="28"/>
      <c r="AN72" s="64"/>
      <c r="AO72" s="59"/>
      <c r="AP72" s="60"/>
    </row>
    <row r="73" spans="1:42" s="61" customFormat="1" ht="15" x14ac:dyDescent="0.25">
      <c r="A73" s="35" t="s">
        <v>48</v>
      </c>
      <c r="B73" s="36" t="s">
        <v>53</v>
      </c>
      <c r="C73" s="36" t="s">
        <v>62</v>
      </c>
      <c r="D73" s="36" t="s">
        <v>334</v>
      </c>
      <c r="E73" s="36" t="s">
        <v>207</v>
      </c>
      <c r="F73" s="36" t="s">
        <v>334</v>
      </c>
      <c r="G73" s="39"/>
      <c r="H73" s="40"/>
      <c r="I73" s="40"/>
      <c r="J73" s="40"/>
      <c r="K73" s="40"/>
      <c r="L73" s="40"/>
      <c r="M73" s="40"/>
      <c r="N73" s="40"/>
      <c r="O73" s="40"/>
      <c r="P73" s="21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39"/>
      <c r="AF73" s="39"/>
      <c r="AG73" s="39"/>
      <c r="AH73" s="97" t="s">
        <v>96</v>
      </c>
      <c r="AI73" s="70">
        <v>61</v>
      </c>
      <c r="AJ73" s="27"/>
      <c r="AK73" s="27"/>
      <c r="AL73" s="27"/>
      <c r="AM73" s="28"/>
      <c r="AN73" s="64"/>
      <c r="AO73" s="59"/>
      <c r="AP73" s="60"/>
    </row>
    <row r="74" spans="1:42" s="61" customFormat="1" ht="15" x14ac:dyDescent="0.25">
      <c r="A74" s="35" t="s">
        <v>48</v>
      </c>
      <c r="B74" s="36" t="s">
        <v>53</v>
      </c>
      <c r="C74" s="36" t="s">
        <v>62</v>
      </c>
      <c r="D74" s="36" t="s">
        <v>335</v>
      </c>
      <c r="E74" s="36" t="s">
        <v>208</v>
      </c>
      <c r="F74" s="36" t="s">
        <v>335</v>
      </c>
      <c r="G74" s="39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39"/>
      <c r="AF74" s="39"/>
      <c r="AG74" s="39"/>
      <c r="AH74" s="97" t="s">
        <v>120</v>
      </c>
      <c r="AI74" s="70">
        <v>171</v>
      </c>
      <c r="AJ74" s="27"/>
      <c r="AK74" s="27"/>
      <c r="AL74" s="27"/>
      <c r="AM74" s="28"/>
      <c r="AN74" s="64"/>
      <c r="AO74" s="59"/>
      <c r="AP74" s="60"/>
    </row>
    <row r="75" spans="1:42" s="61" customFormat="1" ht="15" x14ac:dyDescent="0.25">
      <c r="A75" s="35" t="s">
        <v>48</v>
      </c>
      <c r="B75" s="36" t="s">
        <v>53</v>
      </c>
      <c r="C75" s="36" t="s">
        <v>62</v>
      </c>
      <c r="D75" s="36" t="s">
        <v>336</v>
      </c>
      <c r="E75" s="36" t="s">
        <v>209</v>
      </c>
      <c r="F75" s="36" t="s">
        <v>336</v>
      </c>
      <c r="G75" s="39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39"/>
      <c r="AF75" s="39"/>
      <c r="AG75" s="39"/>
      <c r="AH75" s="97" t="s">
        <v>90</v>
      </c>
      <c r="AI75" s="70">
        <v>43</v>
      </c>
      <c r="AJ75" s="27"/>
      <c r="AK75" s="27"/>
      <c r="AL75" s="27"/>
      <c r="AM75" s="28"/>
      <c r="AN75" s="64"/>
      <c r="AO75" s="59"/>
      <c r="AP75" s="60"/>
    </row>
    <row r="76" spans="1:42" s="61" customFormat="1" ht="15" x14ac:dyDescent="0.25">
      <c r="A76" s="35" t="s">
        <v>48</v>
      </c>
      <c r="B76" s="36" t="s">
        <v>53</v>
      </c>
      <c r="C76" s="36" t="s">
        <v>62</v>
      </c>
      <c r="D76" s="36" t="s">
        <v>337</v>
      </c>
      <c r="E76" s="36" t="s">
        <v>210</v>
      </c>
      <c r="F76" s="36" t="s">
        <v>337</v>
      </c>
      <c r="G76" s="39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39"/>
      <c r="AF76" s="39"/>
      <c r="AG76" s="39"/>
      <c r="AH76" s="97" t="s">
        <v>120</v>
      </c>
      <c r="AI76" s="70">
        <v>171</v>
      </c>
      <c r="AJ76" s="27"/>
      <c r="AK76" s="27"/>
      <c r="AL76" s="27"/>
      <c r="AM76" s="28"/>
      <c r="AN76" s="64"/>
      <c r="AO76" s="59"/>
      <c r="AP76" s="60"/>
    </row>
    <row r="77" spans="1:42" s="61" customFormat="1" ht="15" x14ac:dyDescent="0.25">
      <c r="A77" s="35" t="s">
        <v>48</v>
      </c>
      <c r="B77" s="36" t="s">
        <v>53</v>
      </c>
      <c r="C77" s="36" t="s">
        <v>62</v>
      </c>
      <c r="D77" s="36" t="s">
        <v>338</v>
      </c>
      <c r="E77" s="36" t="s">
        <v>211</v>
      </c>
      <c r="F77" s="36" t="s">
        <v>338</v>
      </c>
      <c r="G77" s="39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39"/>
      <c r="AF77" s="39"/>
      <c r="AG77" s="39"/>
      <c r="AH77" s="97" t="s">
        <v>89</v>
      </c>
      <c r="AI77" s="70">
        <v>138</v>
      </c>
      <c r="AJ77" s="27"/>
      <c r="AK77" s="27"/>
      <c r="AL77" s="27"/>
      <c r="AM77" s="28"/>
      <c r="AN77" s="64"/>
      <c r="AO77" s="59"/>
      <c r="AP77" s="60"/>
    </row>
    <row r="78" spans="1:42" s="61" customFormat="1" ht="15" x14ac:dyDescent="0.25">
      <c r="A78" s="35" t="s">
        <v>48</v>
      </c>
      <c r="B78" s="36" t="s">
        <v>53</v>
      </c>
      <c r="C78" s="36" t="s">
        <v>62</v>
      </c>
      <c r="D78" s="36" t="s">
        <v>339</v>
      </c>
      <c r="E78" s="36" t="s">
        <v>212</v>
      </c>
      <c r="F78" s="36" t="s">
        <v>339</v>
      </c>
      <c r="G78" s="39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39"/>
      <c r="AF78" s="39"/>
      <c r="AG78" s="39"/>
      <c r="AH78" s="97" t="s">
        <v>121</v>
      </c>
      <c r="AI78" s="70">
        <v>121</v>
      </c>
      <c r="AJ78" s="27"/>
      <c r="AK78" s="27"/>
      <c r="AL78" s="27"/>
      <c r="AM78" s="28"/>
      <c r="AN78" s="64"/>
      <c r="AO78" s="59"/>
      <c r="AP78" s="47"/>
    </row>
    <row r="79" spans="1:42" s="61" customFormat="1" ht="15" x14ac:dyDescent="0.25">
      <c r="A79" s="35" t="s">
        <v>48</v>
      </c>
      <c r="B79" s="36" t="s">
        <v>53</v>
      </c>
      <c r="C79" s="36" t="s">
        <v>62</v>
      </c>
      <c r="D79" s="36" t="s">
        <v>340</v>
      </c>
      <c r="E79" s="36" t="s">
        <v>213</v>
      </c>
      <c r="F79" s="36" t="s">
        <v>340</v>
      </c>
      <c r="G79" s="39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39"/>
      <c r="AF79" s="39"/>
      <c r="AG79" s="39"/>
      <c r="AH79" s="97" t="s">
        <v>89</v>
      </c>
      <c r="AI79" s="70">
        <v>141</v>
      </c>
      <c r="AJ79" s="27"/>
      <c r="AK79" s="27"/>
      <c r="AL79" s="27"/>
      <c r="AM79" s="28"/>
      <c r="AN79" s="65"/>
      <c r="AO79" s="46"/>
      <c r="AP79" s="47"/>
    </row>
    <row r="80" spans="1:42" s="61" customFormat="1" ht="15" x14ac:dyDescent="0.25">
      <c r="A80" s="35" t="s">
        <v>48</v>
      </c>
      <c r="B80" s="36" t="s">
        <v>53</v>
      </c>
      <c r="C80" s="36" t="s">
        <v>62</v>
      </c>
      <c r="D80" s="36" t="s">
        <v>341</v>
      </c>
      <c r="E80" s="36" t="s">
        <v>214</v>
      </c>
      <c r="F80" s="36" t="s">
        <v>341</v>
      </c>
      <c r="G80" s="39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39"/>
      <c r="AF80" s="39"/>
      <c r="AG80" s="39"/>
      <c r="AH80" s="97" t="s">
        <v>106</v>
      </c>
      <c r="AI80" s="70">
        <v>578</v>
      </c>
      <c r="AJ80" s="27"/>
      <c r="AK80" s="27"/>
      <c r="AL80" s="27"/>
      <c r="AM80" s="28"/>
      <c r="AN80" s="65"/>
      <c r="AO80" s="46"/>
      <c r="AP80" s="47"/>
    </row>
    <row r="81" spans="1:42" s="61" customFormat="1" ht="15" x14ac:dyDescent="0.25">
      <c r="A81" s="35" t="s">
        <v>48</v>
      </c>
      <c r="B81" s="36" t="s">
        <v>53</v>
      </c>
      <c r="C81" s="36" t="s">
        <v>62</v>
      </c>
      <c r="D81" s="36" t="s">
        <v>342</v>
      </c>
      <c r="E81" s="36" t="s">
        <v>215</v>
      </c>
      <c r="F81" s="36" t="s">
        <v>342</v>
      </c>
      <c r="G81" s="39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39"/>
      <c r="AF81" s="39"/>
      <c r="AG81" s="39"/>
      <c r="AH81" s="97" t="s">
        <v>89</v>
      </c>
      <c r="AI81" s="70">
        <v>140</v>
      </c>
      <c r="AJ81" s="27"/>
      <c r="AK81" s="27"/>
      <c r="AL81" s="27"/>
      <c r="AM81" s="28"/>
      <c r="AN81" s="65"/>
      <c r="AO81" s="46"/>
      <c r="AP81" s="47"/>
    </row>
    <row r="82" spans="1:42" s="61" customFormat="1" ht="15" x14ac:dyDescent="0.25">
      <c r="A82" s="35" t="s">
        <v>48</v>
      </c>
      <c r="B82" s="36" t="s">
        <v>53</v>
      </c>
      <c r="C82" s="36" t="s">
        <v>62</v>
      </c>
      <c r="D82" s="36" t="s">
        <v>343</v>
      </c>
      <c r="E82" s="36" t="s">
        <v>216</v>
      </c>
      <c r="F82" s="36" t="s">
        <v>343</v>
      </c>
      <c r="G82" s="39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39"/>
      <c r="AF82" s="39"/>
      <c r="AG82" s="39"/>
      <c r="AH82" s="97" t="s">
        <v>112</v>
      </c>
      <c r="AI82" s="70">
        <v>963</v>
      </c>
      <c r="AJ82" s="27"/>
      <c r="AK82" s="27"/>
      <c r="AL82" s="27"/>
      <c r="AM82" s="28"/>
      <c r="AN82" s="65"/>
      <c r="AO82" s="46"/>
      <c r="AP82" s="47"/>
    </row>
    <row r="83" spans="1:42" s="61" customFormat="1" ht="15" x14ac:dyDescent="0.25">
      <c r="A83" s="35" t="s">
        <v>48</v>
      </c>
      <c r="B83" s="36" t="s">
        <v>53</v>
      </c>
      <c r="C83" s="36" t="s">
        <v>62</v>
      </c>
      <c r="D83" s="36" t="s">
        <v>344</v>
      </c>
      <c r="E83" s="36" t="s">
        <v>217</v>
      </c>
      <c r="F83" s="36" t="s">
        <v>344</v>
      </c>
      <c r="G83" s="39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39"/>
      <c r="AF83" s="39"/>
      <c r="AG83" s="39"/>
      <c r="AH83" s="97" t="s">
        <v>122</v>
      </c>
      <c r="AI83" s="70">
        <v>463</v>
      </c>
      <c r="AJ83" s="27"/>
      <c r="AK83" s="27"/>
      <c r="AL83" s="27"/>
      <c r="AM83" s="28"/>
      <c r="AN83" s="65"/>
      <c r="AO83" s="46"/>
      <c r="AP83" s="60"/>
    </row>
    <row r="84" spans="1:42" s="61" customFormat="1" ht="15" x14ac:dyDescent="0.25">
      <c r="A84" s="35" t="s">
        <v>48</v>
      </c>
      <c r="B84" s="36" t="s">
        <v>53</v>
      </c>
      <c r="C84" s="36" t="s">
        <v>62</v>
      </c>
      <c r="D84" s="36" t="s">
        <v>345</v>
      </c>
      <c r="E84" s="36" t="s">
        <v>218</v>
      </c>
      <c r="F84" s="36" t="s">
        <v>345</v>
      </c>
      <c r="G84" s="39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39"/>
      <c r="AF84" s="39"/>
      <c r="AG84" s="39"/>
      <c r="AH84" s="97" t="s">
        <v>106</v>
      </c>
      <c r="AI84" s="70">
        <v>562</v>
      </c>
      <c r="AJ84" s="27"/>
      <c r="AK84" s="27"/>
      <c r="AL84" s="27"/>
      <c r="AM84" s="28"/>
      <c r="AN84" s="64"/>
      <c r="AO84" s="59"/>
      <c r="AP84" s="60"/>
    </row>
    <row r="85" spans="1:42" s="61" customFormat="1" ht="15" x14ac:dyDescent="0.25">
      <c r="A85" s="35" t="s">
        <v>48</v>
      </c>
      <c r="B85" s="36" t="s">
        <v>53</v>
      </c>
      <c r="C85" s="36" t="s">
        <v>62</v>
      </c>
      <c r="D85" s="36" t="s">
        <v>346</v>
      </c>
      <c r="E85" s="36" t="s">
        <v>219</v>
      </c>
      <c r="F85" s="36" t="s">
        <v>346</v>
      </c>
      <c r="G85" s="39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39"/>
      <c r="AF85" s="39"/>
      <c r="AG85" s="39"/>
      <c r="AH85" s="97" t="s">
        <v>112</v>
      </c>
      <c r="AI85" s="70">
        <v>52</v>
      </c>
      <c r="AJ85" s="27"/>
      <c r="AK85" s="27"/>
      <c r="AL85" s="27"/>
      <c r="AM85" s="28"/>
      <c r="AN85" s="64"/>
      <c r="AO85" s="59"/>
      <c r="AP85" s="60"/>
    </row>
    <row r="86" spans="1:42" s="61" customFormat="1" ht="15" x14ac:dyDescent="0.25">
      <c r="A86" s="35" t="s">
        <v>48</v>
      </c>
      <c r="B86" s="36" t="s">
        <v>53</v>
      </c>
      <c r="C86" s="36" t="s">
        <v>62</v>
      </c>
      <c r="D86" s="36" t="s">
        <v>347</v>
      </c>
      <c r="E86" s="36" t="s">
        <v>220</v>
      </c>
      <c r="F86" s="36" t="s">
        <v>347</v>
      </c>
      <c r="G86" s="39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39"/>
      <c r="AF86" s="39"/>
      <c r="AG86" s="39"/>
      <c r="AH86" s="97" t="s">
        <v>123</v>
      </c>
      <c r="AI86" s="70">
        <v>63</v>
      </c>
      <c r="AJ86" s="27"/>
      <c r="AK86" s="27"/>
      <c r="AL86" s="27"/>
      <c r="AM86" s="28"/>
      <c r="AN86" s="64"/>
      <c r="AO86" s="59"/>
      <c r="AP86" s="60"/>
    </row>
    <row r="87" spans="1:42" s="61" customFormat="1" ht="15" x14ac:dyDescent="0.25">
      <c r="A87" s="35" t="s">
        <v>48</v>
      </c>
      <c r="B87" s="36" t="s">
        <v>53</v>
      </c>
      <c r="C87" s="36" t="s">
        <v>62</v>
      </c>
      <c r="D87" s="36" t="s">
        <v>348</v>
      </c>
      <c r="E87" s="36" t="s">
        <v>221</v>
      </c>
      <c r="F87" s="36" t="s">
        <v>348</v>
      </c>
      <c r="G87" s="39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39"/>
      <c r="AF87" s="39"/>
      <c r="AG87" s="39"/>
      <c r="AH87" s="97" t="s">
        <v>124</v>
      </c>
      <c r="AI87" s="70">
        <v>180</v>
      </c>
      <c r="AJ87" s="27"/>
      <c r="AK87" s="27"/>
      <c r="AL87" s="27"/>
      <c r="AM87" s="28"/>
      <c r="AN87" s="64"/>
      <c r="AO87" s="59"/>
      <c r="AP87" s="60"/>
    </row>
    <row r="88" spans="1:42" s="61" customFormat="1" ht="15" x14ac:dyDescent="0.25">
      <c r="A88" s="35" t="s">
        <v>48</v>
      </c>
      <c r="B88" s="36" t="s">
        <v>53</v>
      </c>
      <c r="C88" s="36" t="s">
        <v>62</v>
      </c>
      <c r="D88" s="36" t="s">
        <v>349</v>
      </c>
      <c r="E88" s="36" t="s">
        <v>222</v>
      </c>
      <c r="F88" s="36" t="s">
        <v>349</v>
      </c>
      <c r="G88" s="39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39"/>
      <c r="AF88" s="39"/>
      <c r="AG88" s="39"/>
      <c r="AH88" s="97" t="s">
        <v>125</v>
      </c>
      <c r="AI88" s="70">
        <v>180</v>
      </c>
      <c r="AJ88" s="27"/>
      <c r="AK88" s="27"/>
      <c r="AL88" s="27"/>
      <c r="AM88" s="28"/>
      <c r="AN88" s="64"/>
      <c r="AO88" s="59"/>
      <c r="AP88" s="47"/>
    </row>
    <row r="89" spans="1:42" s="61" customFormat="1" ht="15" x14ac:dyDescent="0.25">
      <c r="A89" s="35" t="s">
        <v>48</v>
      </c>
      <c r="B89" s="36" t="s">
        <v>53</v>
      </c>
      <c r="C89" s="36" t="s">
        <v>62</v>
      </c>
      <c r="D89" s="36" t="s">
        <v>350</v>
      </c>
      <c r="E89" s="36" t="s">
        <v>223</v>
      </c>
      <c r="F89" s="36" t="s">
        <v>350</v>
      </c>
      <c r="G89" s="39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39"/>
      <c r="AF89" s="39"/>
      <c r="AG89" s="39"/>
      <c r="AH89" s="97" t="s">
        <v>126</v>
      </c>
      <c r="AI89" s="70">
        <v>96</v>
      </c>
      <c r="AJ89" s="27"/>
      <c r="AK89" s="27"/>
      <c r="AL89" s="27"/>
      <c r="AM89" s="28"/>
      <c r="AN89" s="65"/>
      <c r="AO89" s="46"/>
      <c r="AP89" s="60"/>
    </row>
    <row r="90" spans="1:42" s="61" customFormat="1" ht="15" x14ac:dyDescent="0.25">
      <c r="A90" s="35" t="s">
        <v>48</v>
      </c>
      <c r="B90" s="36" t="s">
        <v>53</v>
      </c>
      <c r="C90" s="36" t="s">
        <v>62</v>
      </c>
      <c r="D90" s="36" t="s">
        <v>351</v>
      </c>
      <c r="E90" s="36" t="s">
        <v>224</v>
      </c>
      <c r="F90" s="36" t="s">
        <v>351</v>
      </c>
      <c r="G90" s="39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39"/>
      <c r="AF90" s="39"/>
      <c r="AG90" s="39"/>
      <c r="AH90" s="97" t="s">
        <v>127</v>
      </c>
      <c r="AI90" s="70">
        <v>98</v>
      </c>
      <c r="AJ90" s="27"/>
      <c r="AK90" s="27"/>
      <c r="AL90" s="27"/>
      <c r="AM90" s="28"/>
      <c r="AN90" s="64"/>
      <c r="AO90" s="59"/>
      <c r="AP90" s="60"/>
    </row>
    <row r="91" spans="1:42" s="61" customFormat="1" ht="15" x14ac:dyDescent="0.25">
      <c r="A91" s="35" t="s">
        <v>48</v>
      </c>
      <c r="B91" s="36" t="s">
        <v>53</v>
      </c>
      <c r="C91" s="36" t="s">
        <v>62</v>
      </c>
      <c r="D91" s="36" t="s">
        <v>352</v>
      </c>
      <c r="E91" s="36" t="s">
        <v>225</v>
      </c>
      <c r="F91" s="36" t="s">
        <v>352</v>
      </c>
      <c r="G91" s="39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39"/>
      <c r="AF91" s="39"/>
      <c r="AG91" s="39"/>
      <c r="AH91" s="97" t="s">
        <v>128</v>
      </c>
      <c r="AI91" s="70">
        <v>130</v>
      </c>
      <c r="AJ91" s="27"/>
      <c r="AK91" s="27"/>
      <c r="AL91" s="27"/>
      <c r="AM91" s="28"/>
      <c r="AN91" s="64"/>
      <c r="AO91" s="59"/>
      <c r="AP91" s="60"/>
    </row>
    <row r="92" spans="1:42" s="61" customFormat="1" ht="15" x14ac:dyDescent="0.25">
      <c r="A92" s="35" t="s">
        <v>48</v>
      </c>
      <c r="B92" s="36" t="s">
        <v>53</v>
      </c>
      <c r="C92" s="36" t="s">
        <v>62</v>
      </c>
      <c r="D92" s="36" t="s">
        <v>353</v>
      </c>
      <c r="E92" s="36" t="s">
        <v>226</v>
      </c>
      <c r="F92" s="36" t="s">
        <v>353</v>
      </c>
      <c r="G92" s="39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39"/>
      <c r="AF92" s="39"/>
      <c r="AG92" s="39"/>
      <c r="AH92" s="97" t="s">
        <v>110</v>
      </c>
      <c r="AI92" s="70">
        <v>72</v>
      </c>
      <c r="AJ92" s="27"/>
      <c r="AK92" s="27"/>
      <c r="AL92" s="27"/>
      <c r="AM92" s="28"/>
      <c r="AN92" s="64"/>
      <c r="AO92" s="59"/>
      <c r="AP92" s="60"/>
    </row>
    <row r="93" spans="1:42" s="61" customFormat="1" ht="15" x14ac:dyDescent="0.25">
      <c r="A93" s="35" t="s">
        <v>48</v>
      </c>
      <c r="B93" s="36" t="s">
        <v>53</v>
      </c>
      <c r="C93" s="36" t="s">
        <v>62</v>
      </c>
      <c r="D93" s="36" t="s">
        <v>354</v>
      </c>
      <c r="E93" s="36" t="s">
        <v>227</v>
      </c>
      <c r="F93" s="36" t="s">
        <v>354</v>
      </c>
      <c r="G93" s="39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39"/>
      <c r="AF93" s="39"/>
      <c r="AG93" s="39"/>
      <c r="AH93" s="97" t="s">
        <v>129</v>
      </c>
      <c r="AI93" s="70">
        <v>44</v>
      </c>
      <c r="AJ93" s="27"/>
      <c r="AK93" s="27"/>
      <c r="AL93" s="27"/>
      <c r="AM93" s="28"/>
      <c r="AN93" s="64"/>
      <c r="AO93" s="59"/>
      <c r="AP93" s="60"/>
    </row>
    <row r="94" spans="1:42" s="61" customFormat="1" ht="15" x14ac:dyDescent="0.25">
      <c r="A94" s="35" t="s">
        <v>48</v>
      </c>
      <c r="B94" s="36" t="s">
        <v>53</v>
      </c>
      <c r="C94" s="36" t="s">
        <v>62</v>
      </c>
      <c r="D94" s="36" t="s">
        <v>355</v>
      </c>
      <c r="E94" s="36" t="s">
        <v>228</v>
      </c>
      <c r="F94" s="36" t="s">
        <v>355</v>
      </c>
      <c r="G94" s="39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39"/>
      <c r="AF94" s="39"/>
      <c r="AG94" s="39"/>
      <c r="AH94" s="97" t="s">
        <v>70</v>
      </c>
      <c r="AI94" s="70">
        <v>70</v>
      </c>
      <c r="AJ94" s="27"/>
      <c r="AK94" s="27"/>
      <c r="AL94" s="27"/>
      <c r="AM94" s="28"/>
      <c r="AN94" s="64"/>
      <c r="AO94" s="59"/>
      <c r="AP94" s="60"/>
    </row>
    <row r="95" spans="1:42" s="61" customFormat="1" ht="15" x14ac:dyDescent="0.25">
      <c r="A95" s="35" t="s">
        <v>48</v>
      </c>
      <c r="B95" s="36" t="s">
        <v>53</v>
      </c>
      <c r="C95" s="36" t="s">
        <v>62</v>
      </c>
      <c r="D95" s="36" t="s">
        <v>356</v>
      </c>
      <c r="E95" s="36" t="s">
        <v>229</v>
      </c>
      <c r="F95" s="36" t="s">
        <v>356</v>
      </c>
      <c r="G95" s="39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39"/>
      <c r="AF95" s="39"/>
      <c r="AG95" s="39"/>
      <c r="AH95" s="97" t="s">
        <v>96</v>
      </c>
      <c r="AI95" s="70">
        <v>52</v>
      </c>
      <c r="AJ95" s="27"/>
      <c r="AK95" s="27"/>
      <c r="AL95" s="27"/>
      <c r="AM95" s="28"/>
      <c r="AN95" s="64"/>
      <c r="AO95" s="59"/>
      <c r="AP95" s="60"/>
    </row>
    <row r="96" spans="1:42" s="61" customFormat="1" ht="15" x14ac:dyDescent="0.25">
      <c r="A96" s="35" t="s">
        <v>48</v>
      </c>
      <c r="B96" s="36" t="s">
        <v>53</v>
      </c>
      <c r="C96" s="36" t="s">
        <v>62</v>
      </c>
      <c r="D96" s="36" t="s">
        <v>357</v>
      </c>
      <c r="E96" s="36" t="s">
        <v>230</v>
      </c>
      <c r="F96" s="36" t="s">
        <v>357</v>
      </c>
      <c r="G96" s="39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39"/>
      <c r="AF96" s="39"/>
      <c r="AG96" s="39"/>
      <c r="AH96" s="97" t="s">
        <v>130</v>
      </c>
      <c r="AI96" s="70">
        <v>101</v>
      </c>
      <c r="AJ96" s="27"/>
      <c r="AK96" s="27"/>
      <c r="AL96" s="27"/>
      <c r="AM96" s="28"/>
      <c r="AN96" s="64"/>
      <c r="AO96" s="59"/>
      <c r="AP96" s="60"/>
    </row>
    <row r="97" spans="1:42" s="61" customFormat="1" ht="15" x14ac:dyDescent="0.25">
      <c r="A97" s="35" t="s">
        <v>48</v>
      </c>
      <c r="B97" s="36" t="s">
        <v>53</v>
      </c>
      <c r="C97" s="36" t="s">
        <v>62</v>
      </c>
      <c r="D97" s="36" t="s">
        <v>358</v>
      </c>
      <c r="E97" s="36" t="s">
        <v>231</v>
      </c>
      <c r="F97" s="36" t="s">
        <v>358</v>
      </c>
      <c r="G97" s="39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39"/>
      <c r="AF97" s="39"/>
      <c r="AG97" s="39"/>
      <c r="AH97" s="97" t="s">
        <v>130</v>
      </c>
      <c r="AI97" s="70">
        <v>97</v>
      </c>
      <c r="AJ97" s="27"/>
      <c r="AK97" s="27"/>
      <c r="AL97" s="27"/>
      <c r="AM97" s="28"/>
      <c r="AN97" s="64"/>
      <c r="AO97" s="59"/>
      <c r="AP97" s="60"/>
    </row>
    <row r="98" spans="1:42" s="61" customFormat="1" ht="15" x14ac:dyDescent="0.25">
      <c r="A98" s="35" t="s">
        <v>48</v>
      </c>
      <c r="B98" s="36" t="s">
        <v>53</v>
      </c>
      <c r="C98" s="36" t="s">
        <v>62</v>
      </c>
      <c r="D98" s="36" t="s">
        <v>359</v>
      </c>
      <c r="E98" s="36" t="s">
        <v>232</v>
      </c>
      <c r="F98" s="36" t="s">
        <v>359</v>
      </c>
      <c r="G98" s="39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39"/>
      <c r="AF98" s="39"/>
      <c r="AG98" s="39"/>
      <c r="AH98" s="97" t="s">
        <v>130</v>
      </c>
      <c r="AI98" s="70">
        <v>85</v>
      </c>
      <c r="AJ98" s="27"/>
      <c r="AK98" s="27"/>
      <c r="AL98" s="27"/>
      <c r="AM98" s="28"/>
      <c r="AN98" s="64"/>
      <c r="AO98" s="59"/>
      <c r="AP98" s="60"/>
    </row>
    <row r="99" spans="1:42" s="61" customFormat="1" ht="15" x14ac:dyDescent="0.25">
      <c r="A99" s="35" t="s">
        <v>48</v>
      </c>
      <c r="B99" s="36" t="s">
        <v>53</v>
      </c>
      <c r="C99" s="36" t="s">
        <v>62</v>
      </c>
      <c r="D99" s="36" t="s">
        <v>360</v>
      </c>
      <c r="E99" s="36" t="s">
        <v>233</v>
      </c>
      <c r="F99" s="36" t="s">
        <v>360</v>
      </c>
      <c r="G99" s="39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39"/>
      <c r="AF99" s="39"/>
      <c r="AG99" s="39"/>
      <c r="AH99" s="97" t="s">
        <v>130</v>
      </c>
      <c r="AI99" s="70">
        <v>94</v>
      </c>
      <c r="AJ99" s="27"/>
      <c r="AK99" s="27"/>
      <c r="AL99" s="27"/>
      <c r="AM99" s="28"/>
      <c r="AN99" s="64"/>
      <c r="AO99" s="59"/>
      <c r="AP99" s="60"/>
    </row>
    <row r="100" spans="1:42" s="61" customFormat="1" ht="15" x14ac:dyDescent="0.25">
      <c r="A100" s="35" t="s">
        <v>48</v>
      </c>
      <c r="B100" s="36" t="s">
        <v>53</v>
      </c>
      <c r="C100" s="36" t="s">
        <v>62</v>
      </c>
      <c r="D100" s="36" t="s">
        <v>361</v>
      </c>
      <c r="E100" s="36" t="s">
        <v>234</v>
      </c>
      <c r="F100" s="36" t="s">
        <v>361</v>
      </c>
      <c r="G100" s="39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39"/>
      <c r="AF100" s="39"/>
      <c r="AG100" s="39"/>
      <c r="AH100" s="97" t="s">
        <v>131</v>
      </c>
      <c r="AI100" s="70">
        <v>56</v>
      </c>
      <c r="AJ100" s="27"/>
      <c r="AK100" s="27"/>
      <c r="AL100" s="27"/>
      <c r="AM100" s="28"/>
      <c r="AN100" s="64"/>
      <c r="AO100" s="59"/>
      <c r="AP100" s="60"/>
    </row>
    <row r="101" spans="1:42" s="61" customFormat="1" ht="15" x14ac:dyDescent="0.25">
      <c r="A101" s="35" t="s">
        <v>48</v>
      </c>
      <c r="B101" s="36" t="s">
        <v>53</v>
      </c>
      <c r="C101" s="36" t="s">
        <v>62</v>
      </c>
      <c r="D101" s="36" t="s">
        <v>362</v>
      </c>
      <c r="E101" s="36" t="s">
        <v>235</v>
      </c>
      <c r="F101" s="36" t="s">
        <v>362</v>
      </c>
      <c r="G101" s="39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39"/>
      <c r="AF101" s="39"/>
      <c r="AG101" s="39"/>
      <c r="AH101" s="97" t="s">
        <v>106</v>
      </c>
      <c r="AI101" s="70">
        <v>151</v>
      </c>
      <c r="AJ101" s="27"/>
      <c r="AK101" s="27"/>
      <c r="AL101" s="27"/>
      <c r="AM101" s="28"/>
      <c r="AN101" s="64"/>
      <c r="AO101" s="59"/>
      <c r="AP101" s="60"/>
    </row>
    <row r="102" spans="1:42" s="61" customFormat="1" ht="15" x14ac:dyDescent="0.25">
      <c r="A102" s="35" t="s">
        <v>48</v>
      </c>
      <c r="B102" s="36" t="s">
        <v>53</v>
      </c>
      <c r="C102" s="36" t="s">
        <v>62</v>
      </c>
      <c r="D102" s="36" t="s">
        <v>363</v>
      </c>
      <c r="E102" s="36" t="s">
        <v>236</v>
      </c>
      <c r="F102" s="36" t="s">
        <v>363</v>
      </c>
      <c r="G102" s="39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21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39"/>
      <c r="AF102" s="39"/>
      <c r="AG102" s="39"/>
      <c r="AH102" s="97" t="s">
        <v>132</v>
      </c>
      <c r="AI102" s="70">
        <v>76</v>
      </c>
      <c r="AJ102" s="27"/>
      <c r="AK102" s="27"/>
      <c r="AL102" s="27"/>
      <c r="AM102" s="28"/>
      <c r="AN102" s="64"/>
      <c r="AO102" s="59"/>
      <c r="AP102" s="60"/>
    </row>
    <row r="103" spans="1:42" s="61" customFormat="1" ht="15" x14ac:dyDescent="0.25">
      <c r="A103" s="35" t="s">
        <v>48</v>
      </c>
      <c r="B103" s="36" t="s">
        <v>53</v>
      </c>
      <c r="C103" s="36" t="s">
        <v>62</v>
      </c>
      <c r="D103" s="36" t="s">
        <v>364</v>
      </c>
      <c r="E103" s="36" t="s">
        <v>237</v>
      </c>
      <c r="F103" s="36" t="s">
        <v>364</v>
      </c>
      <c r="G103" s="39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39"/>
      <c r="AF103" s="39"/>
      <c r="AG103" s="39"/>
      <c r="AH103" s="97" t="s">
        <v>70</v>
      </c>
      <c r="AI103" s="70">
        <v>141</v>
      </c>
      <c r="AJ103" s="27"/>
      <c r="AK103" s="27"/>
      <c r="AL103" s="27"/>
      <c r="AM103" s="28"/>
      <c r="AN103" s="64"/>
      <c r="AO103" s="59"/>
      <c r="AP103" s="60"/>
    </row>
    <row r="104" spans="1:42" s="61" customFormat="1" ht="15" x14ac:dyDescent="0.25">
      <c r="A104" s="35" t="s">
        <v>48</v>
      </c>
      <c r="B104" s="36" t="s">
        <v>53</v>
      </c>
      <c r="C104" s="36" t="s">
        <v>62</v>
      </c>
      <c r="D104" s="36" t="s">
        <v>365</v>
      </c>
      <c r="E104" s="36" t="s">
        <v>238</v>
      </c>
      <c r="F104" s="36" t="s">
        <v>365</v>
      </c>
      <c r="G104" s="39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39"/>
      <c r="AF104" s="39"/>
      <c r="AG104" s="39"/>
      <c r="AH104" s="97" t="s">
        <v>131</v>
      </c>
      <c r="AI104" s="70">
        <v>62</v>
      </c>
      <c r="AJ104" s="27"/>
      <c r="AK104" s="27"/>
      <c r="AL104" s="27"/>
      <c r="AM104" s="28"/>
      <c r="AN104" s="64"/>
      <c r="AO104" s="59"/>
      <c r="AP104" s="60"/>
    </row>
    <row r="105" spans="1:42" s="61" customFormat="1" ht="15" x14ac:dyDescent="0.25">
      <c r="A105" s="35" t="s">
        <v>48</v>
      </c>
      <c r="B105" s="36" t="s">
        <v>53</v>
      </c>
      <c r="C105" s="36" t="s">
        <v>62</v>
      </c>
      <c r="D105" s="36" t="s">
        <v>366</v>
      </c>
      <c r="E105" s="36" t="s">
        <v>239</v>
      </c>
      <c r="F105" s="36" t="s">
        <v>366</v>
      </c>
      <c r="G105" s="39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39"/>
      <c r="AF105" s="39"/>
      <c r="AG105" s="39"/>
      <c r="AH105" s="97" t="s">
        <v>106</v>
      </c>
      <c r="AI105" s="70">
        <v>141</v>
      </c>
      <c r="AJ105" s="27"/>
      <c r="AK105" s="27"/>
      <c r="AL105" s="27"/>
      <c r="AM105" s="28"/>
      <c r="AN105" s="64"/>
      <c r="AO105" s="59"/>
      <c r="AP105" s="60"/>
    </row>
    <row r="106" spans="1:42" s="61" customFormat="1" ht="15" x14ac:dyDescent="0.25">
      <c r="A106" s="35" t="s">
        <v>48</v>
      </c>
      <c r="B106" s="36" t="s">
        <v>53</v>
      </c>
      <c r="C106" s="36" t="s">
        <v>62</v>
      </c>
      <c r="D106" s="36" t="s">
        <v>367</v>
      </c>
      <c r="E106" s="36" t="s">
        <v>240</v>
      </c>
      <c r="F106" s="36" t="s">
        <v>367</v>
      </c>
      <c r="G106" s="39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39"/>
      <c r="AF106" s="39"/>
      <c r="AG106" s="39"/>
      <c r="AH106" s="97" t="s">
        <v>130</v>
      </c>
      <c r="AI106" s="70">
        <v>101</v>
      </c>
      <c r="AJ106" s="27"/>
      <c r="AK106" s="27"/>
      <c r="AL106" s="27"/>
      <c r="AM106" s="28"/>
      <c r="AN106" s="64"/>
      <c r="AO106" s="59"/>
      <c r="AP106" s="47"/>
    </row>
    <row r="107" spans="1:42" s="61" customFormat="1" ht="15" x14ac:dyDescent="0.25">
      <c r="A107" s="35" t="s">
        <v>48</v>
      </c>
      <c r="B107" s="36" t="s">
        <v>53</v>
      </c>
      <c r="C107" s="36" t="s">
        <v>62</v>
      </c>
      <c r="D107" s="36" t="s">
        <v>368</v>
      </c>
      <c r="E107" s="36" t="s">
        <v>241</v>
      </c>
      <c r="F107" s="36" t="s">
        <v>368</v>
      </c>
      <c r="G107" s="39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39"/>
      <c r="AF107" s="39"/>
      <c r="AG107" s="39"/>
      <c r="AH107" s="97" t="s">
        <v>130</v>
      </c>
      <c r="AI107" s="70">
        <v>117</v>
      </c>
      <c r="AJ107" s="27"/>
      <c r="AK107" s="27"/>
      <c r="AL107" s="27"/>
      <c r="AM107" s="28"/>
      <c r="AN107" s="65"/>
      <c r="AO107" s="46"/>
      <c r="AP107" s="60"/>
    </row>
    <row r="108" spans="1:42" s="61" customFormat="1" ht="15" x14ac:dyDescent="0.25">
      <c r="A108" s="35" t="s">
        <v>48</v>
      </c>
      <c r="B108" s="36" t="s">
        <v>53</v>
      </c>
      <c r="C108" s="36" t="s">
        <v>62</v>
      </c>
      <c r="D108" s="36" t="s">
        <v>369</v>
      </c>
      <c r="E108" s="36" t="s">
        <v>242</v>
      </c>
      <c r="F108" s="36" t="s">
        <v>369</v>
      </c>
      <c r="G108" s="39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39"/>
      <c r="AF108" s="39"/>
      <c r="AG108" s="39"/>
      <c r="AH108" s="97" t="s">
        <v>130</v>
      </c>
      <c r="AI108" s="70">
        <v>90</v>
      </c>
      <c r="AJ108" s="27"/>
      <c r="AK108" s="27"/>
      <c r="AL108" s="27"/>
      <c r="AM108" s="28"/>
      <c r="AN108" s="64"/>
      <c r="AO108" s="59"/>
      <c r="AP108" s="60"/>
    </row>
    <row r="109" spans="1:42" s="61" customFormat="1" ht="15" x14ac:dyDescent="0.25">
      <c r="A109" s="35" t="s">
        <v>48</v>
      </c>
      <c r="B109" s="36" t="s">
        <v>53</v>
      </c>
      <c r="C109" s="36" t="s">
        <v>62</v>
      </c>
      <c r="D109" s="36" t="s">
        <v>370</v>
      </c>
      <c r="E109" s="36" t="s">
        <v>243</v>
      </c>
      <c r="F109" s="36" t="s">
        <v>370</v>
      </c>
      <c r="G109" s="39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39"/>
      <c r="AF109" s="39"/>
      <c r="AG109" s="39"/>
      <c r="AH109" s="97" t="s">
        <v>130</v>
      </c>
      <c r="AI109" s="70">
        <v>100</v>
      </c>
      <c r="AJ109" s="27"/>
      <c r="AK109" s="27"/>
      <c r="AL109" s="27"/>
      <c r="AM109" s="28"/>
      <c r="AN109" s="64"/>
      <c r="AO109" s="59"/>
      <c r="AP109" s="60"/>
    </row>
    <row r="110" spans="1:42" s="61" customFormat="1" ht="15" x14ac:dyDescent="0.25">
      <c r="A110" s="35" t="s">
        <v>48</v>
      </c>
      <c r="B110" s="36" t="s">
        <v>53</v>
      </c>
      <c r="C110" s="36" t="s">
        <v>62</v>
      </c>
      <c r="D110" s="36" t="s">
        <v>371</v>
      </c>
      <c r="E110" s="36" t="s">
        <v>244</v>
      </c>
      <c r="F110" s="36" t="s">
        <v>371</v>
      </c>
      <c r="G110" s="39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39"/>
      <c r="AF110" s="39"/>
      <c r="AG110" s="39"/>
      <c r="AH110" s="97" t="s">
        <v>133</v>
      </c>
      <c r="AI110" s="70">
        <v>89</v>
      </c>
      <c r="AJ110" s="27"/>
      <c r="AK110" s="27"/>
      <c r="AL110" s="27"/>
      <c r="AM110" s="28"/>
      <c r="AN110" s="64"/>
      <c r="AO110" s="59"/>
      <c r="AP110" s="60"/>
    </row>
    <row r="111" spans="1:42" s="61" customFormat="1" ht="15" x14ac:dyDescent="0.25">
      <c r="A111" s="35" t="s">
        <v>48</v>
      </c>
      <c r="B111" s="36" t="s">
        <v>53</v>
      </c>
      <c r="C111" s="36" t="s">
        <v>62</v>
      </c>
      <c r="D111" s="36" t="s">
        <v>57</v>
      </c>
      <c r="E111" s="36" t="s">
        <v>66</v>
      </c>
      <c r="F111" s="36" t="s">
        <v>57</v>
      </c>
      <c r="G111" s="39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39"/>
      <c r="AF111" s="39"/>
      <c r="AG111" s="39"/>
      <c r="AH111" s="97" t="s">
        <v>106</v>
      </c>
      <c r="AI111" s="70">
        <v>1349</v>
      </c>
      <c r="AJ111" s="27"/>
      <c r="AK111" s="27"/>
      <c r="AL111" s="27"/>
      <c r="AM111" s="28"/>
      <c r="AN111" s="64"/>
      <c r="AO111" s="59"/>
      <c r="AP111" s="60"/>
    </row>
    <row r="112" spans="1:42" s="61" customFormat="1" ht="15" x14ac:dyDescent="0.25">
      <c r="A112" s="35" t="s">
        <v>48</v>
      </c>
      <c r="B112" s="36" t="s">
        <v>53</v>
      </c>
      <c r="C112" s="36" t="s">
        <v>62</v>
      </c>
      <c r="D112" s="36" t="s">
        <v>372</v>
      </c>
      <c r="E112" s="36" t="s">
        <v>245</v>
      </c>
      <c r="F112" s="36" t="s">
        <v>372</v>
      </c>
      <c r="G112" s="39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39"/>
      <c r="AF112" s="39"/>
      <c r="AG112" s="39"/>
      <c r="AH112" s="97" t="s">
        <v>134</v>
      </c>
      <c r="AI112" s="70">
        <v>74</v>
      </c>
      <c r="AJ112" s="27"/>
      <c r="AK112" s="27"/>
      <c r="AL112" s="27"/>
      <c r="AM112" s="28"/>
      <c r="AN112" s="64"/>
      <c r="AO112" s="59"/>
      <c r="AP112" s="60"/>
    </row>
    <row r="113" spans="1:42" s="61" customFormat="1" ht="15" x14ac:dyDescent="0.25">
      <c r="A113" s="35" t="s">
        <v>48</v>
      </c>
      <c r="B113" s="36" t="s">
        <v>53</v>
      </c>
      <c r="C113" s="36" t="s">
        <v>62</v>
      </c>
      <c r="D113" s="36" t="s">
        <v>373</v>
      </c>
      <c r="E113" s="36" t="s">
        <v>246</v>
      </c>
      <c r="F113" s="36" t="s">
        <v>373</v>
      </c>
      <c r="G113" s="39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39"/>
      <c r="AF113" s="39"/>
      <c r="AG113" s="39"/>
      <c r="AH113" s="97" t="s">
        <v>135</v>
      </c>
      <c r="AI113" s="70">
        <v>909</v>
      </c>
      <c r="AJ113" s="27"/>
      <c r="AK113" s="27"/>
      <c r="AL113" s="27"/>
      <c r="AM113" s="28"/>
      <c r="AN113" s="64"/>
      <c r="AO113" s="59"/>
      <c r="AP113" s="60"/>
    </row>
    <row r="114" spans="1:42" s="61" customFormat="1" ht="15" x14ac:dyDescent="0.25">
      <c r="A114" s="35" t="s">
        <v>48</v>
      </c>
      <c r="B114" s="36" t="s">
        <v>53</v>
      </c>
      <c r="C114" s="36" t="s">
        <v>62</v>
      </c>
      <c r="D114" s="36" t="s">
        <v>374</v>
      </c>
      <c r="E114" s="36" t="s">
        <v>247</v>
      </c>
      <c r="F114" s="36" t="s">
        <v>374</v>
      </c>
      <c r="G114" s="39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39"/>
      <c r="AF114" s="39"/>
      <c r="AG114" s="39"/>
      <c r="AH114" s="97" t="s">
        <v>136</v>
      </c>
      <c r="AI114" s="70">
        <v>89</v>
      </c>
      <c r="AJ114" s="27"/>
      <c r="AK114" s="27"/>
      <c r="AL114" s="27"/>
      <c r="AM114" s="28"/>
      <c r="AN114" s="64"/>
      <c r="AO114" s="59"/>
      <c r="AP114" s="60"/>
    </row>
    <row r="115" spans="1:42" s="61" customFormat="1" ht="15" x14ac:dyDescent="0.25">
      <c r="A115" s="35" t="s">
        <v>48</v>
      </c>
      <c r="B115" s="36" t="s">
        <v>53</v>
      </c>
      <c r="C115" s="36" t="s">
        <v>62</v>
      </c>
      <c r="D115" s="36" t="s">
        <v>375</v>
      </c>
      <c r="E115" s="36" t="s">
        <v>248</v>
      </c>
      <c r="F115" s="36" t="s">
        <v>375</v>
      </c>
      <c r="G115" s="39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39"/>
      <c r="AF115" s="39"/>
      <c r="AG115" s="39"/>
      <c r="AH115" s="97" t="s">
        <v>106</v>
      </c>
      <c r="AI115" s="70">
        <v>139</v>
      </c>
      <c r="AJ115" s="27"/>
      <c r="AK115" s="27"/>
      <c r="AL115" s="27"/>
      <c r="AM115" s="28"/>
      <c r="AN115" s="64"/>
      <c r="AO115" s="59"/>
      <c r="AP115" s="60"/>
    </row>
    <row r="116" spans="1:42" s="61" customFormat="1" ht="15" x14ac:dyDescent="0.25">
      <c r="A116" s="35" t="s">
        <v>48</v>
      </c>
      <c r="B116" s="36" t="s">
        <v>53</v>
      </c>
      <c r="C116" s="36" t="s">
        <v>62</v>
      </c>
      <c r="D116" s="36" t="s">
        <v>376</v>
      </c>
      <c r="E116" s="36" t="s">
        <v>249</v>
      </c>
      <c r="F116" s="36" t="s">
        <v>376</v>
      </c>
      <c r="G116" s="39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39"/>
      <c r="AF116" s="39"/>
      <c r="AG116" s="39"/>
      <c r="AH116" s="97" t="s">
        <v>130</v>
      </c>
      <c r="AI116" s="70">
        <v>100</v>
      </c>
      <c r="AJ116" s="27"/>
      <c r="AK116" s="27"/>
      <c r="AL116" s="27"/>
      <c r="AM116" s="28"/>
      <c r="AN116" s="64"/>
      <c r="AO116" s="59"/>
      <c r="AP116" s="60"/>
    </row>
    <row r="117" spans="1:42" s="61" customFormat="1" ht="15" x14ac:dyDescent="0.25">
      <c r="A117" s="35" t="s">
        <v>48</v>
      </c>
      <c r="B117" s="36" t="s">
        <v>53</v>
      </c>
      <c r="C117" s="36" t="s">
        <v>62</v>
      </c>
      <c r="D117" s="36" t="s">
        <v>377</v>
      </c>
      <c r="E117" s="36" t="s">
        <v>250</v>
      </c>
      <c r="F117" s="36" t="s">
        <v>377</v>
      </c>
      <c r="G117" s="39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39"/>
      <c r="AF117" s="39"/>
      <c r="AG117" s="39"/>
      <c r="AH117" s="97" t="s">
        <v>130</v>
      </c>
      <c r="AI117" s="70">
        <v>100</v>
      </c>
      <c r="AJ117" s="27"/>
      <c r="AK117" s="27"/>
      <c r="AL117" s="27"/>
      <c r="AM117" s="28"/>
      <c r="AN117" s="64"/>
      <c r="AO117" s="59"/>
      <c r="AP117" s="60"/>
    </row>
    <row r="118" spans="1:42" s="61" customFormat="1" ht="15" x14ac:dyDescent="0.25">
      <c r="A118" s="35" t="s">
        <v>48</v>
      </c>
      <c r="B118" s="36" t="s">
        <v>53</v>
      </c>
      <c r="C118" s="36" t="s">
        <v>62</v>
      </c>
      <c r="D118" s="36" t="s">
        <v>378</v>
      </c>
      <c r="E118" s="36" t="s">
        <v>251</v>
      </c>
      <c r="F118" s="36" t="s">
        <v>378</v>
      </c>
      <c r="G118" s="39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39"/>
      <c r="AF118" s="39"/>
      <c r="AG118" s="39"/>
      <c r="AH118" s="97" t="s">
        <v>130</v>
      </c>
      <c r="AI118" s="70">
        <v>102</v>
      </c>
      <c r="AJ118" s="27"/>
      <c r="AK118" s="27"/>
      <c r="AL118" s="27"/>
      <c r="AM118" s="28"/>
      <c r="AN118" s="64"/>
      <c r="AO118" s="59"/>
      <c r="AP118" s="60"/>
    </row>
    <row r="119" spans="1:42" s="61" customFormat="1" ht="15" x14ac:dyDescent="0.25">
      <c r="A119" s="35" t="s">
        <v>48</v>
      </c>
      <c r="B119" s="36" t="s">
        <v>53</v>
      </c>
      <c r="C119" s="36" t="s">
        <v>62</v>
      </c>
      <c r="D119" s="36" t="s">
        <v>379</v>
      </c>
      <c r="E119" s="36" t="s">
        <v>252</v>
      </c>
      <c r="F119" s="36" t="s">
        <v>379</v>
      </c>
      <c r="G119" s="39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21"/>
      <c r="Y119" s="40"/>
      <c r="Z119" s="40"/>
      <c r="AA119" s="40"/>
      <c r="AB119" s="40"/>
      <c r="AC119" s="40"/>
      <c r="AD119" s="40"/>
      <c r="AE119" s="39"/>
      <c r="AF119" s="39"/>
      <c r="AG119" s="39"/>
      <c r="AH119" s="97" t="s">
        <v>130</v>
      </c>
      <c r="AI119" s="70">
        <v>103</v>
      </c>
      <c r="AJ119" s="27"/>
      <c r="AK119" s="27"/>
      <c r="AL119" s="27"/>
      <c r="AM119" s="28"/>
      <c r="AN119" s="64"/>
      <c r="AO119" s="59"/>
      <c r="AP119" s="60"/>
    </row>
    <row r="120" spans="1:42" s="61" customFormat="1" ht="15" x14ac:dyDescent="0.25">
      <c r="A120" s="35" t="s">
        <v>48</v>
      </c>
      <c r="B120" s="36" t="s">
        <v>53</v>
      </c>
      <c r="C120" s="36" t="s">
        <v>62</v>
      </c>
      <c r="D120" s="36" t="s">
        <v>380</v>
      </c>
      <c r="E120" s="36" t="s">
        <v>253</v>
      </c>
      <c r="F120" s="36" t="s">
        <v>380</v>
      </c>
      <c r="G120" s="39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39"/>
      <c r="AF120" s="39"/>
      <c r="AG120" s="39"/>
      <c r="AH120" s="97" t="s">
        <v>131</v>
      </c>
      <c r="AI120" s="70">
        <v>62</v>
      </c>
      <c r="AJ120" s="27"/>
      <c r="AK120" s="27"/>
      <c r="AL120" s="27"/>
      <c r="AM120" s="28"/>
      <c r="AN120" s="64"/>
      <c r="AO120" s="59"/>
      <c r="AP120" s="60"/>
    </row>
    <row r="121" spans="1:42" s="61" customFormat="1" ht="15" x14ac:dyDescent="0.25">
      <c r="A121" s="35" t="s">
        <v>48</v>
      </c>
      <c r="B121" s="36" t="s">
        <v>53</v>
      </c>
      <c r="C121" s="36" t="s">
        <v>62</v>
      </c>
      <c r="D121" s="36" t="s">
        <v>381</v>
      </c>
      <c r="E121" s="36" t="s">
        <v>254</v>
      </c>
      <c r="F121" s="36" t="s">
        <v>381</v>
      </c>
      <c r="G121" s="39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39"/>
      <c r="AF121" s="39"/>
      <c r="AG121" s="39"/>
      <c r="AH121" s="97" t="s">
        <v>132</v>
      </c>
      <c r="AI121" s="70">
        <v>76</v>
      </c>
      <c r="AJ121" s="27"/>
      <c r="AK121" s="27"/>
      <c r="AL121" s="27"/>
      <c r="AM121" s="28"/>
      <c r="AN121" s="64"/>
      <c r="AO121" s="59"/>
      <c r="AP121" s="60"/>
    </row>
    <row r="122" spans="1:42" s="61" customFormat="1" ht="15" x14ac:dyDescent="0.25">
      <c r="A122" s="35" t="s">
        <v>48</v>
      </c>
      <c r="B122" s="36" t="s">
        <v>53</v>
      </c>
      <c r="C122" s="36" t="s">
        <v>62</v>
      </c>
      <c r="D122" s="36" t="s">
        <v>382</v>
      </c>
      <c r="E122" s="36" t="s">
        <v>255</v>
      </c>
      <c r="F122" s="36" t="s">
        <v>382</v>
      </c>
      <c r="G122" s="39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39"/>
      <c r="AF122" s="39"/>
      <c r="AG122" s="39"/>
      <c r="AH122" s="97" t="s">
        <v>96</v>
      </c>
      <c r="AI122" s="70">
        <v>261</v>
      </c>
      <c r="AJ122" s="27"/>
      <c r="AK122" s="27"/>
      <c r="AL122" s="27"/>
      <c r="AM122" s="28"/>
      <c r="AN122" s="64"/>
      <c r="AO122" s="59"/>
      <c r="AP122" s="47"/>
    </row>
    <row r="123" spans="1:42" s="61" customFormat="1" ht="15" x14ac:dyDescent="0.25">
      <c r="A123" s="35" t="s">
        <v>48</v>
      </c>
      <c r="B123" s="36" t="s">
        <v>53</v>
      </c>
      <c r="C123" s="36" t="s">
        <v>62</v>
      </c>
      <c r="D123" s="36" t="s">
        <v>383</v>
      </c>
      <c r="E123" s="36" t="s">
        <v>256</v>
      </c>
      <c r="F123" s="36" t="s">
        <v>383</v>
      </c>
      <c r="G123" s="39"/>
      <c r="H123" s="40"/>
      <c r="I123" s="40"/>
      <c r="J123" s="40"/>
      <c r="K123" s="40"/>
      <c r="L123" s="40"/>
      <c r="M123" s="40"/>
      <c r="N123" s="40"/>
      <c r="O123" s="40"/>
      <c r="P123" s="40"/>
      <c r="Q123" s="21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39"/>
      <c r="AF123" s="39"/>
      <c r="AG123" s="39"/>
      <c r="AH123" s="97" t="s">
        <v>131</v>
      </c>
      <c r="AI123" s="70">
        <v>62</v>
      </c>
      <c r="AJ123" s="27"/>
      <c r="AK123" s="27"/>
      <c r="AL123" s="27"/>
      <c r="AM123" s="28"/>
      <c r="AN123" s="65"/>
      <c r="AO123" s="46"/>
      <c r="AP123" s="60"/>
    </row>
    <row r="124" spans="1:42" s="61" customFormat="1" ht="15" x14ac:dyDescent="0.25">
      <c r="A124" s="35" t="s">
        <v>48</v>
      </c>
      <c r="B124" s="36" t="s">
        <v>53</v>
      </c>
      <c r="C124" s="36" t="s">
        <v>62</v>
      </c>
      <c r="D124" s="36" t="s">
        <v>384</v>
      </c>
      <c r="E124" s="36" t="s">
        <v>257</v>
      </c>
      <c r="F124" s="36" t="s">
        <v>384</v>
      </c>
      <c r="G124" s="39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39"/>
      <c r="AF124" s="39"/>
      <c r="AG124" s="39"/>
      <c r="AH124" s="97" t="s">
        <v>106</v>
      </c>
      <c r="AI124" s="70">
        <v>131</v>
      </c>
      <c r="AJ124" s="27"/>
      <c r="AK124" s="27"/>
      <c r="AL124" s="27"/>
      <c r="AM124" s="28"/>
      <c r="AN124" s="64"/>
      <c r="AO124" s="59"/>
      <c r="AP124" s="60"/>
    </row>
    <row r="125" spans="1:42" s="61" customFormat="1" ht="15" x14ac:dyDescent="0.25">
      <c r="A125" s="35" t="s">
        <v>48</v>
      </c>
      <c r="B125" s="36" t="s">
        <v>53</v>
      </c>
      <c r="C125" s="36" t="s">
        <v>62</v>
      </c>
      <c r="D125" s="36" t="s">
        <v>385</v>
      </c>
      <c r="E125" s="36" t="s">
        <v>258</v>
      </c>
      <c r="F125" s="36" t="s">
        <v>385</v>
      </c>
      <c r="G125" s="39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39"/>
      <c r="AF125" s="39"/>
      <c r="AG125" s="39"/>
      <c r="AH125" s="97" t="s">
        <v>130</v>
      </c>
      <c r="AI125" s="70">
        <v>99</v>
      </c>
      <c r="AJ125" s="27"/>
      <c r="AK125" s="27"/>
      <c r="AL125" s="27"/>
      <c r="AM125" s="28"/>
      <c r="AN125" s="64"/>
      <c r="AO125" s="59"/>
      <c r="AP125" s="60"/>
    </row>
    <row r="126" spans="1:42" s="61" customFormat="1" ht="15" x14ac:dyDescent="0.25">
      <c r="A126" s="35" t="s">
        <v>48</v>
      </c>
      <c r="B126" s="36" t="s">
        <v>53</v>
      </c>
      <c r="C126" s="36" t="s">
        <v>62</v>
      </c>
      <c r="D126" s="36" t="s">
        <v>386</v>
      </c>
      <c r="E126" s="36" t="s">
        <v>259</v>
      </c>
      <c r="F126" s="36" t="s">
        <v>386</v>
      </c>
      <c r="G126" s="39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39"/>
      <c r="AF126" s="39"/>
      <c r="AG126" s="39"/>
      <c r="AH126" s="97" t="s">
        <v>130</v>
      </c>
      <c r="AI126" s="70">
        <v>97</v>
      </c>
      <c r="AJ126" s="27"/>
      <c r="AK126" s="27"/>
      <c r="AL126" s="27"/>
      <c r="AM126" s="28"/>
      <c r="AN126" s="64"/>
      <c r="AO126" s="59"/>
      <c r="AP126" s="60"/>
    </row>
    <row r="127" spans="1:42" s="61" customFormat="1" ht="15" x14ac:dyDescent="0.25">
      <c r="A127" s="35" t="s">
        <v>48</v>
      </c>
      <c r="B127" s="36" t="s">
        <v>53</v>
      </c>
      <c r="C127" s="36" t="s">
        <v>62</v>
      </c>
      <c r="D127" s="36" t="s">
        <v>387</v>
      </c>
      <c r="E127" s="36" t="s">
        <v>260</v>
      </c>
      <c r="F127" s="36" t="s">
        <v>387</v>
      </c>
      <c r="G127" s="39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39"/>
      <c r="AF127" s="39"/>
      <c r="AG127" s="39"/>
      <c r="AH127" s="97" t="s">
        <v>130</v>
      </c>
      <c r="AI127" s="70">
        <v>86</v>
      </c>
      <c r="AJ127" s="27"/>
      <c r="AK127" s="27"/>
      <c r="AL127" s="27"/>
      <c r="AM127" s="28"/>
      <c r="AN127" s="64"/>
      <c r="AO127" s="59"/>
      <c r="AP127" s="60"/>
    </row>
    <row r="128" spans="1:42" s="61" customFormat="1" ht="15" x14ac:dyDescent="0.25">
      <c r="A128" s="35" t="s">
        <v>48</v>
      </c>
      <c r="B128" s="36" t="s">
        <v>53</v>
      </c>
      <c r="C128" s="36" t="s">
        <v>62</v>
      </c>
      <c r="D128" s="36" t="s">
        <v>388</v>
      </c>
      <c r="E128" s="36" t="s">
        <v>261</v>
      </c>
      <c r="F128" s="36" t="s">
        <v>388</v>
      </c>
      <c r="G128" s="39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39"/>
      <c r="AF128" s="39"/>
      <c r="AG128" s="39"/>
      <c r="AH128" s="97" t="s">
        <v>130</v>
      </c>
      <c r="AI128" s="70">
        <v>95</v>
      </c>
      <c r="AJ128" s="27"/>
      <c r="AK128" s="27"/>
      <c r="AL128" s="27"/>
      <c r="AM128" s="28"/>
      <c r="AN128" s="64"/>
      <c r="AO128" s="59"/>
      <c r="AP128" s="60"/>
    </row>
    <row r="129" spans="1:42" s="61" customFormat="1" ht="15" x14ac:dyDescent="0.25">
      <c r="A129" s="35" t="s">
        <v>48</v>
      </c>
      <c r="B129" s="36" t="s">
        <v>53</v>
      </c>
      <c r="C129" s="36" t="s">
        <v>62</v>
      </c>
      <c r="D129" s="36" t="s">
        <v>389</v>
      </c>
      <c r="E129" s="36" t="s">
        <v>262</v>
      </c>
      <c r="F129" s="36" t="s">
        <v>389</v>
      </c>
      <c r="G129" s="39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39"/>
      <c r="AF129" s="39"/>
      <c r="AG129" s="39"/>
      <c r="AH129" s="97" t="s">
        <v>130</v>
      </c>
      <c r="AI129" s="70">
        <v>101</v>
      </c>
      <c r="AJ129" s="27"/>
      <c r="AK129" s="27"/>
      <c r="AL129" s="27"/>
      <c r="AM129" s="28"/>
      <c r="AN129" s="64"/>
      <c r="AO129" s="59"/>
      <c r="AP129" s="60"/>
    </row>
    <row r="130" spans="1:42" s="61" customFormat="1" ht="15" x14ac:dyDescent="0.25">
      <c r="A130" s="35" t="s">
        <v>48</v>
      </c>
      <c r="B130" s="36" t="s">
        <v>53</v>
      </c>
      <c r="C130" s="36" t="s">
        <v>62</v>
      </c>
      <c r="D130" s="36" t="s">
        <v>390</v>
      </c>
      <c r="E130" s="36" t="s">
        <v>263</v>
      </c>
      <c r="F130" s="36" t="s">
        <v>390</v>
      </c>
      <c r="G130" s="39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39"/>
      <c r="AF130" s="39"/>
      <c r="AG130" s="39"/>
      <c r="AH130" s="97" t="s">
        <v>95</v>
      </c>
      <c r="AI130" s="70">
        <v>211</v>
      </c>
      <c r="AJ130" s="27"/>
      <c r="AK130" s="27"/>
      <c r="AL130" s="27"/>
      <c r="AM130" s="28"/>
      <c r="AN130" s="64"/>
      <c r="AO130" s="59"/>
      <c r="AP130" s="60"/>
    </row>
    <row r="131" spans="1:42" s="61" customFormat="1" ht="15" x14ac:dyDescent="0.25">
      <c r="A131" s="35" t="s">
        <v>48</v>
      </c>
      <c r="B131" s="36" t="s">
        <v>53</v>
      </c>
      <c r="C131" s="36" t="s">
        <v>62</v>
      </c>
      <c r="D131" s="36" t="s">
        <v>391</v>
      </c>
      <c r="E131" s="36" t="s">
        <v>264</v>
      </c>
      <c r="F131" s="36" t="s">
        <v>391</v>
      </c>
      <c r="G131" s="39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21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39"/>
      <c r="AF131" s="39"/>
      <c r="AG131" s="39"/>
      <c r="AH131" s="97" t="s">
        <v>131</v>
      </c>
      <c r="AI131" s="70">
        <v>83</v>
      </c>
      <c r="AJ131" s="27"/>
      <c r="AK131" s="27"/>
      <c r="AL131" s="27"/>
      <c r="AM131" s="28"/>
      <c r="AN131" s="64"/>
      <c r="AO131" s="59"/>
      <c r="AP131" s="60"/>
    </row>
    <row r="132" spans="1:42" s="61" customFormat="1" ht="15" x14ac:dyDescent="0.25">
      <c r="A132" s="35" t="s">
        <v>48</v>
      </c>
      <c r="B132" s="36" t="s">
        <v>53</v>
      </c>
      <c r="C132" s="36" t="s">
        <v>62</v>
      </c>
      <c r="D132" s="36" t="s">
        <v>392</v>
      </c>
      <c r="E132" s="36" t="s">
        <v>265</v>
      </c>
      <c r="F132" s="36" t="s">
        <v>392</v>
      </c>
      <c r="G132" s="39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39"/>
      <c r="AF132" s="39"/>
      <c r="AG132" s="39"/>
      <c r="AH132" s="97" t="s">
        <v>137</v>
      </c>
      <c r="AI132" s="70">
        <v>127</v>
      </c>
      <c r="AJ132" s="27"/>
      <c r="AK132" s="27"/>
      <c r="AL132" s="27"/>
      <c r="AM132" s="28"/>
      <c r="AN132" s="64"/>
      <c r="AO132" s="59"/>
      <c r="AP132" s="60"/>
    </row>
    <row r="133" spans="1:42" s="61" customFormat="1" ht="15" x14ac:dyDescent="0.25">
      <c r="A133" s="35" t="s">
        <v>48</v>
      </c>
      <c r="B133" s="36" t="s">
        <v>53</v>
      </c>
      <c r="C133" s="36" t="s">
        <v>62</v>
      </c>
      <c r="D133" s="36" t="s">
        <v>393</v>
      </c>
      <c r="E133" s="36" t="s">
        <v>266</v>
      </c>
      <c r="F133" s="36" t="s">
        <v>393</v>
      </c>
      <c r="G133" s="39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39"/>
      <c r="AF133" s="39"/>
      <c r="AG133" s="39"/>
      <c r="AH133" s="97" t="s">
        <v>138</v>
      </c>
      <c r="AI133" s="70">
        <v>271</v>
      </c>
      <c r="AJ133" s="27"/>
      <c r="AK133" s="27"/>
      <c r="AL133" s="27"/>
      <c r="AM133" s="28"/>
      <c r="AN133" s="64"/>
      <c r="AO133" s="59"/>
      <c r="AP133" s="60"/>
    </row>
    <row r="134" spans="1:42" s="61" customFormat="1" ht="15" x14ac:dyDescent="0.25">
      <c r="A134" s="35" t="s">
        <v>48</v>
      </c>
      <c r="B134" s="36" t="s">
        <v>53</v>
      </c>
      <c r="C134" s="36" t="s">
        <v>62</v>
      </c>
      <c r="D134" s="36" t="s">
        <v>394</v>
      </c>
      <c r="E134" s="36" t="s">
        <v>267</v>
      </c>
      <c r="F134" s="36" t="s">
        <v>394</v>
      </c>
      <c r="G134" s="39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21"/>
      <c r="V134" s="40"/>
      <c r="W134" s="40"/>
      <c r="X134" s="40"/>
      <c r="Y134" s="40"/>
      <c r="Z134" s="40"/>
      <c r="AA134" s="40"/>
      <c r="AB134" s="40"/>
      <c r="AC134" s="40"/>
      <c r="AD134" s="40"/>
      <c r="AE134" s="39"/>
      <c r="AF134" s="39"/>
      <c r="AG134" s="39"/>
      <c r="AH134" s="97" t="s">
        <v>106</v>
      </c>
      <c r="AI134" s="70">
        <v>124</v>
      </c>
      <c r="AJ134" s="27"/>
      <c r="AK134" s="27"/>
      <c r="AL134" s="27"/>
      <c r="AM134" s="28"/>
      <c r="AN134" s="64"/>
      <c r="AO134" s="59"/>
      <c r="AP134" s="60"/>
    </row>
    <row r="135" spans="1:42" s="61" customFormat="1" ht="15" x14ac:dyDescent="0.25">
      <c r="A135" s="35" t="s">
        <v>48</v>
      </c>
      <c r="B135" s="36" t="s">
        <v>53</v>
      </c>
      <c r="C135" s="36" t="s">
        <v>62</v>
      </c>
      <c r="D135" s="36" t="s">
        <v>395</v>
      </c>
      <c r="E135" s="36" t="s">
        <v>268</v>
      </c>
      <c r="F135" s="36" t="s">
        <v>395</v>
      </c>
      <c r="G135" s="39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39"/>
      <c r="AF135" s="39"/>
      <c r="AG135" s="39"/>
      <c r="AH135" s="97" t="s">
        <v>130</v>
      </c>
      <c r="AI135" s="70">
        <v>101</v>
      </c>
      <c r="AJ135" s="27"/>
      <c r="AK135" s="27"/>
      <c r="AL135" s="27"/>
      <c r="AM135" s="28"/>
      <c r="AN135" s="64"/>
      <c r="AO135" s="59"/>
      <c r="AP135" s="60"/>
    </row>
    <row r="136" spans="1:42" s="61" customFormat="1" ht="15" x14ac:dyDescent="0.25">
      <c r="A136" s="35" t="s">
        <v>48</v>
      </c>
      <c r="B136" s="36" t="s">
        <v>53</v>
      </c>
      <c r="C136" s="36" t="s">
        <v>62</v>
      </c>
      <c r="D136" s="36" t="s">
        <v>396</v>
      </c>
      <c r="E136" s="36" t="s">
        <v>269</v>
      </c>
      <c r="F136" s="36" t="s">
        <v>396</v>
      </c>
      <c r="G136" s="39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39"/>
      <c r="AF136" s="39"/>
      <c r="AG136" s="39"/>
      <c r="AH136" s="97" t="s">
        <v>130</v>
      </c>
      <c r="AI136" s="70">
        <v>99</v>
      </c>
      <c r="AJ136" s="27"/>
      <c r="AK136" s="27"/>
      <c r="AL136" s="27"/>
      <c r="AM136" s="28"/>
      <c r="AN136" s="64"/>
      <c r="AO136" s="59"/>
      <c r="AP136" s="60"/>
    </row>
    <row r="137" spans="1:42" s="61" customFormat="1" ht="15" x14ac:dyDescent="0.25">
      <c r="A137" s="35" t="s">
        <v>48</v>
      </c>
      <c r="B137" s="36" t="s">
        <v>53</v>
      </c>
      <c r="C137" s="36" t="s">
        <v>62</v>
      </c>
      <c r="D137" s="36" t="s">
        <v>397</v>
      </c>
      <c r="E137" s="36" t="s">
        <v>270</v>
      </c>
      <c r="F137" s="36" t="s">
        <v>397</v>
      </c>
      <c r="G137" s="39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39"/>
      <c r="AF137" s="39"/>
      <c r="AG137" s="39"/>
      <c r="AH137" s="97" t="s">
        <v>130</v>
      </c>
      <c r="AI137" s="70">
        <v>97</v>
      </c>
      <c r="AJ137" s="27"/>
      <c r="AK137" s="27"/>
      <c r="AL137" s="27"/>
      <c r="AM137" s="28"/>
      <c r="AN137" s="64"/>
      <c r="AO137" s="59"/>
      <c r="AP137" s="60"/>
    </row>
    <row r="138" spans="1:42" s="61" customFormat="1" ht="15" x14ac:dyDescent="0.25">
      <c r="A138" s="35" t="s">
        <v>48</v>
      </c>
      <c r="B138" s="36" t="s">
        <v>53</v>
      </c>
      <c r="C138" s="36" t="s">
        <v>62</v>
      </c>
      <c r="D138" s="36" t="s">
        <v>398</v>
      </c>
      <c r="E138" s="36" t="s">
        <v>271</v>
      </c>
      <c r="F138" s="36" t="s">
        <v>398</v>
      </c>
      <c r="G138" s="39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39"/>
      <c r="AF138" s="39"/>
      <c r="AG138" s="39"/>
      <c r="AH138" s="97" t="s">
        <v>139</v>
      </c>
      <c r="AI138" s="70">
        <v>81</v>
      </c>
      <c r="AJ138" s="27"/>
      <c r="AK138" s="27"/>
      <c r="AL138" s="27"/>
      <c r="AM138" s="28"/>
      <c r="AN138" s="64"/>
      <c r="AO138" s="59"/>
      <c r="AP138" s="60"/>
    </row>
    <row r="139" spans="1:42" s="61" customFormat="1" ht="15" x14ac:dyDescent="0.25">
      <c r="A139" s="35" t="s">
        <v>48</v>
      </c>
      <c r="B139" s="36" t="s">
        <v>53</v>
      </c>
      <c r="C139" s="36" t="s">
        <v>62</v>
      </c>
      <c r="D139" s="36" t="s">
        <v>399</v>
      </c>
      <c r="E139" s="36" t="s">
        <v>272</v>
      </c>
      <c r="F139" s="36" t="s">
        <v>399</v>
      </c>
      <c r="G139" s="39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39"/>
      <c r="AF139" s="39"/>
      <c r="AG139" s="39"/>
      <c r="AH139" s="63" t="s">
        <v>140</v>
      </c>
      <c r="AI139" s="70">
        <v>195</v>
      </c>
      <c r="AJ139" s="27"/>
      <c r="AK139" s="27"/>
      <c r="AL139" s="27"/>
      <c r="AM139" s="28"/>
      <c r="AN139" s="64"/>
      <c r="AO139" s="59"/>
      <c r="AP139" s="60"/>
    </row>
    <row r="140" spans="1:42" s="61" customFormat="1" ht="15" x14ac:dyDescent="0.25">
      <c r="A140" s="35" t="s">
        <v>48</v>
      </c>
      <c r="B140" s="36" t="s">
        <v>53</v>
      </c>
      <c r="C140" s="36" t="s">
        <v>62</v>
      </c>
      <c r="D140" s="36" t="s">
        <v>400</v>
      </c>
      <c r="E140" s="36" t="s">
        <v>142</v>
      </c>
      <c r="F140" s="36" t="s">
        <v>407</v>
      </c>
      <c r="G140" s="39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39"/>
      <c r="AF140" s="39"/>
      <c r="AG140" s="39"/>
      <c r="AH140" s="75" t="s">
        <v>71</v>
      </c>
      <c r="AI140" s="70">
        <v>81</v>
      </c>
      <c r="AJ140" s="27"/>
      <c r="AK140" s="27"/>
      <c r="AL140" s="27"/>
      <c r="AM140" s="28"/>
      <c r="AN140" s="64"/>
      <c r="AO140" s="59"/>
      <c r="AP140" s="60"/>
    </row>
    <row r="141" spans="1:42" s="61" customFormat="1" ht="15" x14ac:dyDescent="0.25">
      <c r="A141" s="35" t="s">
        <v>48</v>
      </c>
      <c r="B141" s="36" t="s">
        <v>53</v>
      </c>
      <c r="C141" s="36" t="s">
        <v>62</v>
      </c>
      <c r="D141" s="36" t="s">
        <v>401</v>
      </c>
      <c r="E141" s="36" t="s">
        <v>143</v>
      </c>
      <c r="F141" s="36" t="s">
        <v>58</v>
      </c>
      <c r="G141" s="39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39"/>
      <c r="AF141" s="39"/>
      <c r="AG141" s="39"/>
      <c r="AH141" s="75" t="s">
        <v>72</v>
      </c>
      <c r="AI141" s="70">
        <v>83</v>
      </c>
      <c r="AJ141" s="27"/>
      <c r="AK141" s="27"/>
      <c r="AL141" s="27"/>
      <c r="AM141" s="28"/>
      <c r="AN141" s="64"/>
      <c r="AO141" s="59"/>
      <c r="AP141" s="60"/>
    </row>
    <row r="142" spans="1:42" s="61" customFormat="1" ht="15" x14ac:dyDescent="0.25">
      <c r="A142" s="35" t="s">
        <v>48</v>
      </c>
      <c r="B142" s="36" t="s">
        <v>53</v>
      </c>
      <c r="C142" s="36" t="s">
        <v>62</v>
      </c>
      <c r="D142" s="36" t="s">
        <v>402</v>
      </c>
      <c r="E142" s="36" t="s">
        <v>144</v>
      </c>
      <c r="F142" s="36" t="s">
        <v>408</v>
      </c>
      <c r="G142" s="39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39"/>
      <c r="AF142" s="39"/>
      <c r="AG142" s="39"/>
      <c r="AH142" s="75" t="s">
        <v>86</v>
      </c>
      <c r="AI142" s="70">
        <v>77</v>
      </c>
      <c r="AJ142" s="27"/>
      <c r="AK142" s="27"/>
      <c r="AL142" s="27"/>
      <c r="AM142" s="28"/>
      <c r="AN142" s="64"/>
      <c r="AO142" s="59"/>
      <c r="AP142" s="60"/>
    </row>
    <row r="143" spans="1:42" s="61" customFormat="1" ht="15" x14ac:dyDescent="0.25">
      <c r="A143" s="35" t="s">
        <v>48</v>
      </c>
      <c r="B143" s="36" t="s">
        <v>53</v>
      </c>
      <c r="C143" s="36" t="s">
        <v>62</v>
      </c>
      <c r="D143" s="36" t="s">
        <v>403</v>
      </c>
      <c r="E143" s="36" t="s">
        <v>145</v>
      </c>
      <c r="F143" s="36" t="s">
        <v>59</v>
      </c>
      <c r="G143" s="39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39"/>
      <c r="AF143" s="39"/>
      <c r="AG143" s="39"/>
      <c r="AH143" s="75" t="s">
        <v>87</v>
      </c>
      <c r="AI143" s="70">
        <v>74</v>
      </c>
      <c r="AJ143" s="27"/>
      <c r="AK143" s="27"/>
      <c r="AL143" s="27"/>
      <c r="AM143" s="28"/>
      <c r="AN143" s="64"/>
      <c r="AO143" s="59"/>
      <c r="AP143" s="60"/>
    </row>
    <row r="144" spans="1:42" s="61" customFormat="1" ht="15" x14ac:dyDescent="0.25">
      <c r="A144" s="35" t="s">
        <v>48</v>
      </c>
      <c r="B144" s="36" t="s">
        <v>53</v>
      </c>
      <c r="C144" s="36" t="s">
        <v>62</v>
      </c>
      <c r="D144" s="36" t="s">
        <v>404</v>
      </c>
      <c r="E144" s="36" t="s">
        <v>146</v>
      </c>
      <c r="F144" s="36" t="s">
        <v>409</v>
      </c>
      <c r="G144" s="39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39"/>
      <c r="AF144" s="39"/>
      <c r="AG144" s="39"/>
      <c r="AH144" s="75" t="s">
        <v>73</v>
      </c>
      <c r="AI144" s="70">
        <v>83</v>
      </c>
      <c r="AJ144" s="27"/>
      <c r="AK144" s="27"/>
      <c r="AL144" s="27"/>
      <c r="AM144" s="28"/>
      <c r="AN144" s="64"/>
      <c r="AO144" s="59"/>
      <c r="AP144" s="60"/>
    </row>
    <row r="145" spans="1:42" s="61" customFormat="1" ht="15" x14ac:dyDescent="0.25">
      <c r="A145" s="35" t="s">
        <v>48</v>
      </c>
      <c r="B145" s="36" t="s">
        <v>53</v>
      </c>
      <c r="C145" s="36" t="s">
        <v>62</v>
      </c>
      <c r="D145" s="36" t="s">
        <v>60</v>
      </c>
      <c r="E145" s="36" t="s">
        <v>67</v>
      </c>
      <c r="F145" s="36" t="s">
        <v>60</v>
      </c>
      <c r="G145" s="39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39"/>
      <c r="AF145" s="39"/>
      <c r="AG145" s="39"/>
      <c r="AH145" s="75" t="s">
        <v>74</v>
      </c>
      <c r="AI145" s="70">
        <v>249</v>
      </c>
      <c r="AJ145" s="27"/>
      <c r="AK145" s="27"/>
      <c r="AL145" s="27"/>
      <c r="AM145" s="28"/>
      <c r="AN145" s="64"/>
      <c r="AO145" s="59"/>
      <c r="AP145" s="60"/>
    </row>
    <row r="146" spans="1:42" s="61" customFormat="1" ht="15" x14ac:dyDescent="0.25">
      <c r="A146" s="35" t="s">
        <v>48</v>
      </c>
      <c r="B146" s="36" t="s">
        <v>53</v>
      </c>
      <c r="C146" s="36" t="s">
        <v>62</v>
      </c>
      <c r="D146" s="36" t="s">
        <v>61</v>
      </c>
      <c r="E146" s="36" t="s">
        <v>68</v>
      </c>
      <c r="F146" s="36" t="s">
        <v>61</v>
      </c>
      <c r="G146" s="39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39"/>
      <c r="AF146" s="39"/>
      <c r="AG146" s="39"/>
      <c r="AH146" s="75" t="s">
        <v>75</v>
      </c>
      <c r="AI146" s="70">
        <v>235</v>
      </c>
      <c r="AJ146" s="27"/>
      <c r="AK146" s="27"/>
      <c r="AL146" s="27"/>
      <c r="AM146" s="28"/>
      <c r="AN146" s="64"/>
      <c r="AO146" s="59"/>
      <c r="AP146" s="60"/>
    </row>
    <row r="147" spans="1:42" s="61" customFormat="1" ht="15" x14ac:dyDescent="0.25">
      <c r="A147" s="35"/>
      <c r="B147" s="36"/>
      <c r="C147" s="36"/>
      <c r="D147" s="63"/>
      <c r="E147" s="102"/>
      <c r="F147" s="63"/>
      <c r="G147" s="39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39"/>
      <c r="AF147" s="39"/>
      <c r="AG147" s="39"/>
      <c r="AH147" s="63"/>
      <c r="AI147" s="63"/>
      <c r="AJ147" s="27"/>
      <c r="AK147" s="27"/>
      <c r="AL147" s="27"/>
      <c r="AM147" s="28"/>
      <c r="AN147" s="64"/>
      <c r="AO147" s="59"/>
      <c r="AP147" s="60"/>
    </row>
    <row r="148" spans="1:42" s="61" customFormat="1" ht="15" x14ac:dyDescent="0.25">
      <c r="A148" s="35"/>
      <c r="B148" s="36"/>
      <c r="C148" s="36"/>
      <c r="D148" s="63"/>
      <c r="E148" s="102"/>
      <c r="F148" s="63"/>
      <c r="G148" s="39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39"/>
      <c r="AF148" s="39"/>
      <c r="AG148" s="39"/>
      <c r="AH148" s="63"/>
      <c r="AI148" s="63"/>
      <c r="AJ148" s="27"/>
      <c r="AK148" s="27"/>
      <c r="AL148" s="27"/>
      <c r="AM148" s="28"/>
      <c r="AN148" s="64"/>
      <c r="AO148" s="59"/>
      <c r="AP148" s="60"/>
    </row>
    <row r="149" spans="1:42" s="61" customFormat="1" ht="15" x14ac:dyDescent="0.25">
      <c r="A149" s="35"/>
      <c r="B149" s="36"/>
      <c r="C149" s="36"/>
      <c r="D149" s="63"/>
      <c r="E149" s="102"/>
      <c r="F149" s="63"/>
      <c r="G149" s="39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39"/>
      <c r="AF149" s="39"/>
      <c r="AG149" s="39"/>
      <c r="AH149" s="63"/>
      <c r="AI149" s="63"/>
      <c r="AJ149" s="27"/>
      <c r="AK149" s="27"/>
      <c r="AL149" s="27"/>
      <c r="AM149" s="28"/>
      <c r="AN149" s="64"/>
      <c r="AO149" s="59"/>
      <c r="AP149" s="60"/>
    </row>
    <row r="150" spans="1:42" s="61" customFormat="1" ht="15" x14ac:dyDescent="0.25">
      <c r="A150" s="35"/>
      <c r="B150" s="36"/>
      <c r="C150" s="36"/>
      <c r="D150" s="63"/>
      <c r="E150" s="102"/>
      <c r="F150" s="63"/>
      <c r="G150" s="39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39"/>
      <c r="AF150" s="39"/>
      <c r="AG150" s="39"/>
      <c r="AH150" s="63"/>
      <c r="AI150" s="63"/>
      <c r="AJ150" s="27"/>
      <c r="AK150" s="27"/>
      <c r="AL150" s="27"/>
      <c r="AM150" s="28"/>
      <c r="AN150" s="64"/>
      <c r="AO150" s="59"/>
      <c r="AP150" s="60"/>
    </row>
    <row r="151" spans="1:42" s="61" customFormat="1" ht="15" x14ac:dyDescent="0.25">
      <c r="A151" s="35"/>
      <c r="B151" s="36"/>
      <c r="C151" s="36"/>
      <c r="D151" s="63"/>
      <c r="E151" s="102"/>
      <c r="F151" s="63"/>
      <c r="G151" s="39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39"/>
      <c r="AF151" s="39"/>
      <c r="AG151" s="39"/>
      <c r="AH151" s="63"/>
      <c r="AI151" s="63"/>
      <c r="AJ151" s="27"/>
      <c r="AK151" s="27"/>
      <c r="AL151" s="27"/>
      <c r="AM151" s="28"/>
      <c r="AN151" s="64"/>
      <c r="AO151" s="59"/>
      <c r="AP151" s="60"/>
    </row>
    <row r="152" spans="1:42" s="61" customFormat="1" ht="15" x14ac:dyDescent="0.25">
      <c r="A152" s="35"/>
      <c r="B152" s="36"/>
      <c r="C152" s="36"/>
      <c r="D152" s="63"/>
      <c r="E152" s="102"/>
      <c r="F152" s="63"/>
      <c r="G152" s="39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39"/>
      <c r="AF152" s="39"/>
      <c r="AG152" s="39"/>
      <c r="AH152" s="63"/>
      <c r="AI152" s="63"/>
      <c r="AJ152" s="27"/>
      <c r="AK152" s="27"/>
      <c r="AL152" s="27"/>
      <c r="AM152" s="28"/>
      <c r="AN152" s="64"/>
      <c r="AO152" s="59"/>
      <c r="AP152" s="60"/>
    </row>
    <row r="153" spans="1:42" s="61" customFormat="1" ht="15" x14ac:dyDescent="0.25">
      <c r="A153" s="35"/>
      <c r="B153" s="36"/>
      <c r="C153" s="36"/>
      <c r="D153" s="63"/>
      <c r="E153" s="102"/>
      <c r="F153" s="63"/>
      <c r="G153" s="39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39"/>
      <c r="AF153" s="39"/>
      <c r="AG153" s="39"/>
      <c r="AH153" s="63"/>
      <c r="AI153" s="63"/>
      <c r="AJ153" s="27"/>
      <c r="AK153" s="27"/>
      <c r="AL153" s="27"/>
      <c r="AM153" s="28"/>
      <c r="AN153" s="64"/>
      <c r="AO153" s="59"/>
      <c r="AP153" s="60"/>
    </row>
    <row r="154" spans="1:42" s="61" customFormat="1" ht="15" x14ac:dyDescent="0.25">
      <c r="A154" s="35"/>
      <c r="B154" s="36"/>
      <c r="C154" s="36"/>
      <c r="D154" s="63"/>
      <c r="E154" s="102"/>
      <c r="F154" s="63"/>
      <c r="G154" s="39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39"/>
      <c r="AF154" s="39"/>
      <c r="AG154" s="39"/>
      <c r="AH154" s="63"/>
      <c r="AI154" s="63"/>
      <c r="AJ154" s="27"/>
      <c r="AK154" s="27"/>
      <c r="AL154" s="27"/>
      <c r="AM154" s="28"/>
      <c r="AN154" s="64"/>
      <c r="AO154" s="59"/>
      <c r="AP154" s="60"/>
    </row>
    <row r="155" spans="1:42" s="61" customFormat="1" ht="15" x14ac:dyDescent="0.25">
      <c r="A155" s="35"/>
      <c r="B155" s="36"/>
      <c r="C155" s="36"/>
      <c r="D155" s="63"/>
      <c r="E155" s="102"/>
      <c r="F155" s="63"/>
      <c r="G155" s="39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39"/>
      <c r="AF155" s="39"/>
      <c r="AG155" s="39"/>
      <c r="AH155" s="63"/>
      <c r="AI155" s="63"/>
      <c r="AJ155" s="27"/>
      <c r="AK155" s="27"/>
      <c r="AL155" s="27"/>
      <c r="AM155" s="28"/>
      <c r="AN155" s="64"/>
      <c r="AO155" s="59"/>
      <c r="AP155" s="60"/>
    </row>
    <row r="156" spans="1:42" s="61" customFormat="1" ht="15" x14ac:dyDescent="0.25">
      <c r="A156" s="35"/>
      <c r="B156" s="36"/>
      <c r="C156" s="36"/>
      <c r="D156" s="63"/>
      <c r="E156" s="102"/>
      <c r="F156" s="63"/>
      <c r="G156" s="39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39"/>
      <c r="AF156" s="39"/>
      <c r="AG156" s="39"/>
      <c r="AH156" s="63"/>
      <c r="AI156" s="63"/>
      <c r="AJ156" s="27"/>
      <c r="AK156" s="27"/>
      <c r="AL156" s="27"/>
      <c r="AM156" s="28"/>
      <c r="AN156" s="64"/>
      <c r="AO156" s="59"/>
      <c r="AP156" s="60"/>
    </row>
    <row r="157" spans="1:42" s="61" customFormat="1" ht="15" x14ac:dyDescent="0.25">
      <c r="A157" s="35"/>
      <c r="B157" s="36"/>
      <c r="C157" s="36"/>
      <c r="D157" s="63"/>
      <c r="E157" s="102"/>
      <c r="F157" s="63"/>
      <c r="G157" s="39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21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39"/>
      <c r="AF157" s="39"/>
      <c r="AG157" s="39"/>
      <c r="AH157" s="63"/>
      <c r="AI157" s="63"/>
      <c r="AJ157" s="27"/>
      <c r="AK157" s="27"/>
      <c r="AL157" s="27"/>
      <c r="AM157" s="28"/>
      <c r="AN157" s="64"/>
      <c r="AO157" s="59"/>
      <c r="AP157" s="60"/>
    </row>
    <row r="158" spans="1:42" s="61" customFormat="1" ht="15" x14ac:dyDescent="0.25">
      <c r="A158" s="35"/>
      <c r="B158" s="36"/>
      <c r="C158" s="36"/>
      <c r="D158" s="63"/>
      <c r="E158" s="102"/>
      <c r="F158" s="63"/>
      <c r="G158" s="39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39"/>
      <c r="AF158" s="39"/>
      <c r="AG158" s="39"/>
      <c r="AH158" s="63"/>
      <c r="AI158" s="63"/>
      <c r="AJ158" s="27"/>
      <c r="AK158" s="27"/>
      <c r="AL158" s="27"/>
      <c r="AM158" s="28"/>
      <c r="AN158" s="64"/>
      <c r="AO158" s="59"/>
      <c r="AP158" s="60"/>
    </row>
    <row r="159" spans="1:42" s="61" customFormat="1" ht="15" x14ac:dyDescent="0.25">
      <c r="A159" s="35"/>
      <c r="B159" s="36"/>
      <c r="C159" s="36"/>
      <c r="D159" s="63"/>
      <c r="E159" s="102"/>
      <c r="F159" s="63"/>
      <c r="G159" s="39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39"/>
      <c r="AF159" s="39"/>
      <c r="AG159" s="39"/>
      <c r="AH159" s="63"/>
      <c r="AI159" s="63"/>
      <c r="AJ159" s="27"/>
      <c r="AK159" s="27"/>
      <c r="AL159" s="27"/>
      <c r="AM159" s="28"/>
      <c r="AN159" s="64"/>
      <c r="AO159" s="59"/>
      <c r="AP159" s="60"/>
    </row>
    <row r="160" spans="1:42" s="61" customFormat="1" ht="15" x14ac:dyDescent="0.25">
      <c r="A160" s="35"/>
      <c r="B160" s="36"/>
      <c r="C160" s="36"/>
      <c r="D160" s="63"/>
      <c r="E160" s="102"/>
      <c r="F160" s="63"/>
      <c r="G160" s="39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39"/>
      <c r="AF160" s="39"/>
      <c r="AG160" s="39"/>
      <c r="AH160" s="63"/>
      <c r="AI160" s="63"/>
      <c r="AJ160" s="27"/>
      <c r="AK160" s="27"/>
      <c r="AL160" s="27"/>
      <c r="AM160" s="28"/>
      <c r="AN160" s="64"/>
      <c r="AO160" s="59"/>
      <c r="AP160" s="60"/>
    </row>
    <row r="161" spans="1:42" s="61" customFormat="1" ht="15" x14ac:dyDescent="0.25">
      <c r="A161" s="35"/>
      <c r="B161" s="36"/>
      <c r="C161" s="36"/>
      <c r="D161" s="63"/>
      <c r="E161" s="102"/>
      <c r="F161" s="63"/>
      <c r="G161" s="39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39"/>
      <c r="AF161" s="39"/>
      <c r="AG161" s="39"/>
      <c r="AH161" s="63"/>
      <c r="AI161" s="63"/>
      <c r="AJ161" s="27"/>
      <c r="AK161" s="27"/>
      <c r="AL161" s="27"/>
      <c r="AM161" s="28"/>
      <c r="AN161" s="64"/>
      <c r="AO161" s="59"/>
      <c r="AP161" s="60"/>
    </row>
    <row r="162" spans="1:42" s="61" customFormat="1" ht="15" x14ac:dyDescent="0.25">
      <c r="A162" s="35"/>
      <c r="B162" s="36"/>
      <c r="C162" s="36"/>
      <c r="D162" s="63"/>
      <c r="E162" s="102"/>
      <c r="F162" s="63"/>
      <c r="G162" s="39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39"/>
      <c r="AF162" s="39"/>
      <c r="AG162" s="39"/>
      <c r="AH162" s="63"/>
      <c r="AI162" s="63"/>
      <c r="AJ162" s="27"/>
      <c r="AK162" s="27"/>
      <c r="AL162" s="27"/>
      <c r="AM162" s="28"/>
      <c r="AN162" s="64"/>
      <c r="AO162" s="59"/>
      <c r="AP162" s="60"/>
    </row>
    <row r="163" spans="1:42" s="61" customFormat="1" ht="15" x14ac:dyDescent="0.25">
      <c r="A163" s="35"/>
      <c r="B163" s="36"/>
      <c r="C163" s="36"/>
      <c r="D163" s="63"/>
      <c r="E163" s="102"/>
      <c r="F163" s="63"/>
      <c r="G163" s="39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39"/>
      <c r="AF163" s="39"/>
      <c r="AG163" s="39"/>
      <c r="AH163" s="63"/>
      <c r="AI163" s="63"/>
      <c r="AJ163" s="27"/>
      <c r="AK163" s="27"/>
      <c r="AL163" s="27"/>
      <c r="AM163" s="28"/>
      <c r="AN163" s="64"/>
      <c r="AO163" s="59"/>
      <c r="AP163" s="60"/>
    </row>
    <row r="164" spans="1:42" s="61" customFormat="1" ht="15" x14ac:dyDescent="0.25">
      <c r="A164" s="35"/>
      <c r="B164" s="36"/>
      <c r="C164" s="36"/>
      <c r="D164" s="63"/>
      <c r="E164" s="102"/>
      <c r="F164" s="63"/>
      <c r="G164" s="39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39"/>
      <c r="AF164" s="39"/>
      <c r="AG164" s="39"/>
      <c r="AH164" s="63"/>
      <c r="AI164" s="63"/>
      <c r="AJ164" s="27"/>
      <c r="AK164" s="27"/>
      <c r="AL164" s="27"/>
      <c r="AM164" s="28"/>
      <c r="AN164" s="64"/>
      <c r="AO164" s="59"/>
      <c r="AP164" s="60"/>
    </row>
    <row r="165" spans="1:42" s="61" customFormat="1" ht="15" x14ac:dyDescent="0.25">
      <c r="A165" s="35"/>
      <c r="B165" s="36"/>
      <c r="C165" s="36"/>
      <c r="D165" s="63"/>
      <c r="E165" s="102"/>
      <c r="F165" s="63"/>
      <c r="G165" s="39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39"/>
      <c r="AF165" s="39"/>
      <c r="AG165" s="39"/>
      <c r="AH165" s="63"/>
      <c r="AI165" s="63"/>
      <c r="AJ165" s="27"/>
      <c r="AK165" s="27"/>
      <c r="AL165" s="27"/>
      <c r="AM165" s="28"/>
      <c r="AN165" s="64"/>
      <c r="AO165" s="59"/>
      <c r="AP165" s="60"/>
    </row>
    <row r="166" spans="1:42" s="61" customFormat="1" ht="15" x14ac:dyDescent="0.25">
      <c r="A166" s="35"/>
      <c r="B166" s="36"/>
      <c r="C166" s="36"/>
      <c r="D166" s="63"/>
      <c r="E166" s="102"/>
      <c r="F166" s="63"/>
      <c r="G166" s="39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39"/>
      <c r="AF166" s="39"/>
      <c r="AG166" s="39"/>
      <c r="AH166" s="63"/>
      <c r="AI166" s="63"/>
      <c r="AJ166" s="27"/>
      <c r="AK166" s="27"/>
      <c r="AL166" s="27"/>
      <c r="AM166" s="28"/>
      <c r="AN166" s="64"/>
      <c r="AO166" s="59"/>
      <c r="AP166" s="60"/>
    </row>
    <row r="167" spans="1:42" s="61" customFormat="1" ht="15" x14ac:dyDescent="0.25">
      <c r="A167" s="35"/>
      <c r="B167" s="36"/>
      <c r="C167" s="36"/>
      <c r="D167" s="63"/>
      <c r="E167" s="102"/>
      <c r="F167" s="63"/>
      <c r="G167" s="39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39"/>
      <c r="AF167" s="39"/>
      <c r="AG167" s="39"/>
      <c r="AH167" s="63"/>
      <c r="AI167" s="63"/>
      <c r="AJ167" s="27"/>
      <c r="AK167" s="27"/>
      <c r="AL167" s="27"/>
      <c r="AM167" s="28"/>
      <c r="AN167" s="64"/>
      <c r="AO167" s="59"/>
      <c r="AP167" s="60"/>
    </row>
    <row r="168" spans="1:42" s="61" customFormat="1" ht="15" x14ac:dyDescent="0.25">
      <c r="A168" s="35"/>
      <c r="B168" s="36"/>
      <c r="C168" s="36"/>
      <c r="D168" s="63"/>
      <c r="E168" s="102"/>
      <c r="F168" s="63"/>
      <c r="G168" s="39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39"/>
      <c r="AF168" s="39"/>
      <c r="AG168" s="39"/>
      <c r="AH168" s="63"/>
      <c r="AI168" s="63"/>
      <c r="AJ168" s="27"/>
      <c r="AK168" s="27"/>
      <c r="AL168" s="27"/>
      <c r="AM168" s="28"/>
      <c r="AN168" s="64"/>
      <c r="AO168" s="59"/>
      <c r="AP168" s="60"/>
    </row>
    <row r="169" spans="1:42" s="61" customFormat="1" ht="15" x14ac:dyDescent="0.25">
      <c r="A169" s="35"/>
      <c r="B169" s="36"/>
      <c r="C169" s="36"/>
      <c r="D169" s="63"/>
      <c r="E169" s="102"/>
      <c r="F169" s="63"/>
      <c r="G169" s="39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39"/>
      <c r="AF169" s="39"/>
      <c r="AG169" s="39"/>
      <c r="AH169" s="63"/>
      <c r="AI169" s="63"/>
      <c r="AJ169" s="27"/>
      <c r="AK169" s="27"/>
      <c r="AL169" s="27"/>
      <c r="AM169" s="28"/>
      <c r="AN169" s="64"/>
      <c r="AO169" s="59"/>
      <c r="AP169" s="60"/>
    </row>
    <row r="170" spans="1:42" s="61" customFormat="1" ht="15" x14ac:dyDescent="0.25">
      <c r="A170" s="35"/>
      <c r="B170" s="36"/>
      <c r="C170" s="36"/>
      <c r="D170" s="63"/>
      <c r="E170" s="102"/>
      <c r="F170" s="63"/>
      <c r="G170" s="39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39"/>
      <c r="AF170" s="39"/>
      <c r="AG170" s="39"/>
      <c r="AH170" s="63"/>
      <c r="AI170" s="63"/>
      <c r="AJ170" s="27"/>
      <c r="AK170" s="27"/>
      <c r="AL170" s="27"/>
      <c r="AM170" s="28"/>
      <c r="AN170" s="64"/>
      <c r="AO170" s="59"/>
      <c r="AP170" s="60"/>
    </row>
    <row r="171" spans="1:42" s="61" customFormat="1" ht="15" x14ac:dyDescent="0.25">
      <c r="A171" s="35"/>
      <c r="B171" s="36"/>
      <c r="C171" s="36"/>
      <c r="D171" s="63"/>
      <c r="E171" s="102"/>
      <c r="F171" s="63"/>
      <c r="G171" s="39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39"/>
      <c r="AF171" s="39"/>
      <c r="AG171" s="39"/>
      <c r="AH171" s="63"/>
      <c r="AI171" s="63"/>
      <c r="AJ171" s="27"/>
      <c r="AK171" s="27"/>
      <c r="AL171" s="27"/>
      <c r="AM171" s="28"/>
      <c r="AN171" s="64"/>
      <c r="AO171" s="59"/>
      <c r="AP171" s="60"/>
    </row>
    <row r="172" spans="1:42" s="61" customFormat="1" ht="15" x14ac:dyDescent="0.25">
      <c r="A172" s="35"/>
      <c r="B172" s="36"/>
      <c r="C172" s="36"/>
      <c r="D172" s="63"/>
      <c r="E172" s="102"/>
      <c r="F172" s="63"/>
      <c r="G172" s="39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39"/>
      <c r="AF172" s="39"/>
      <c r="AG172" s="39"/>
      <c r="AH172" s="63"/>
      <c r="AI172" s="63"/>
      <c r="AJ172" s="27"/>
      <c r="AK172" s="27"/>
      <c r="AL172" s="27"/>
      <c r="AM172" s="28"/>
      <c r="AN172" s="64"/>
      <c r="AO172" s="59"/>
      <c r="AP172" s="60"/>
    </row>
    <row r="173" spans="1:42" s="61" customFormat="1" ht="15" x14ac:dyDescent="0.25">
      <c r="A173" s="35"/>
      <c r="B173" s="36"/>
      <c r="C173" s="36"/>
      <c r="D173" s="63"/>
      <c r="E173" s="102"/>
      <c r="F173" s="63"/>
      <c r="G173" s="39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39"/>
      <c r="AF173" s="39"/>
      <c r="AG173" s="39"/>
      <c r="AH173" s="63"/>
      <c r="AI173" s="63"/>
      <c r="AJ173" s="27"/>
      <c r="AK173" s="27"/>
      <c r="AL173" s="27"/>
      <c r="AM173" s="28"/>
      <c r="AN173" s="64"/>
      <c r="AO173" s="59"/>
      <c r="AP173" s="60"/>
    </row>
    <row r="174" spans="1:42" s="61" customFormat="1" ht="15" x14ac:dyDescent="0.25">
      <c r="A174" s="35"/>
      <c r="B174" s="36"/>
      <c r="C174" s="36"/>
      <c r="D174" s="63"/>
      <c r="E174" s="102"/>
      <c r="F174" s="63"/>
      <c r="G174" s="39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39"/>
      <c r="AF174" s="39"/>
      <c r="AG174" s="39"/>
      <c r="AH174" s="63"/>
      <c r="AI174" s="63"/>
      <c r="AJ174" s="27"/>
      <c r="AK174" s="27"/>
      <c r="AL174" s="27"/>
      <c r="AM174" s="28"/>
      <c r="AN174" s="64"/>
      <c r="AO174" s="59"/>
      <c r="AP174" s="60"/>
    </row>
    <row r="175" spans="1:42" s="61" customFormat="1" ht="15" x14ac:dyDescent="0.25">
      <c r="A175" s="35"/>
      <c r="B175" s="36"/>
      <c r="C175" s="36"/>
      <c r="D175" s="63"/>
      <c r="E175" s="102"/>
      <c r="F175" s="63"/>
      <c r="G175" s="39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39"/>
      <c r="AF175" s="39"/>
      <c r="AG175" s="39"/>
      <c r="AH175" s="63"/>
      <c r="AI175" s="63"/>
      <c r="AJ175" s="27"/>
      <c r="AK175" s="27"/>
      <c r="AL175" s="27"/>
      <c r="AM175" s="28"/>
      <c r="AN175" s="64"/>
      <c r="AO175" s="59"/>
      <c r="AP175" s="60"/>
    </row>
    <row r="176" spans="1:42" s="61" customFormat="1" ht="15" x14ac:dyDescent="0.25">
      <c r="A176" s="35"/>
      <c r="B176" s="36"/>
      <c r="C176" s="36"/>
      <c r="D176" s="63"/>
      <c r="E176" s="102"/>
      <c r="F176" s="63"/>
      <c r="G176" s="39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39"/>
      <c r="AF176" s="39"/>
      <c r="AG176" s="39"/>
      <c r="AH176" s="63"/>
      <c r="AI176" s="63"/>
      <c r="AJ176" s="27"/>
      <c r="AK176" s="27"/>
      <c r="AL176" s="27"/>
      <c r="AM176" s="28"/>
      <c r="AN176" s="64"/>
      <c r="AO176" s="59"/>
      <c r="AP176" s="60"/>
    </row>
    <row r="177" spans="1:42" s="61" customFormat="1" ht="15" x14ac:dyDescent="0.25">
      <c r="A177" s="35"/>
      <c r="B177" s="36"/>
      <c r="C177" s="36"/>
      <c r="D177" s="63"/>
      <c r="E177" s="102"/>
      <c r="F177" s="63"/>
      <c r="G177" s="39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39"/>
      <c r="AF177" s="39"/>
      <c r="AG177" s="39"/>
      <c r="AH177" s="63"/>
      <c r="AI177" s="63"/>
      <c r="AJ177" s="27"/>
      <c r="AK177" s="27"/>
      <c r="AL177" s="27"/>
      <c r="AM177" s="28"/>
      <c r="AN177" s="64"/>
      <c r="AO177" s="59"/>
      <c r="AP177" s="60"/>
    </row>
    <row r="178" spans="1:42" s="61" customFormat="1" ht="15" x14ac:dyDescent="0.25">
      <c r="A178" s="35"/>
      <c r="B178" s="36"/>
      <c r="C178" s="36"/>
      <c r="D178" s="63"/>
      <c r="E178" s="102"/>
      <c r="F178" s="63"/>
      <c r="G178" s="39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39"/>
      <c r="AF178" s="39"/>
      <c r="AG178" s="39"/>
      <c r="AH178" s="63"/>
      <c r="AI178" s="63"/>
      <c r="AJ178" s="27"/>
      <c r="AK178" s="27"/>
      <c r="AL178" s="27"/>
      <c r="AM178" s="28"/>
      <c r="AN178" s="64"/>
      <c r="AO178" s="59"/>
      <c r="AP178" s="60"/>
    </row>
    <row r="179" spans="1:42" s="61" customFormat="1" ht="15" x14ac:dyDescent="0.25">
      <c r="A179" s="35"/>
      <c r="B179" s="36"/>
      <c r="C179" s="36"/>
      <c r="D179" s="63"/>
      <c r="E179" s="102"/>
      <c r="F179" s="63"/>
      <c r="G179" s="39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39"/>
      <c r="AF179" s="39"/>
      <c r="AG179" s="39"/>
      <c r="AH179" s="63"/>
      <c r="AI179" s="63"/>
      <c r="AJ179" s="27"/>
      <c r="AK179" s="27"/>
      <c r="AL179" s="27"/>
      <c r="AM179" s="28"/>
      <c r="AN179" s="64"/>
      <c r="AO179" s="59"/>
      <c r="AP179" s="60"/>
    </row>
    <row r="180" spans="1:42" s="61" customFormat="1" ht="15" x14ac:dyDescent="0.25">
      <c r="A180" s="35"/>
      <c r="B180" s="36"/>
      <c r="C180" s="36"/>
      <c r="D180" s="63"/>
      <c r="E180" s="102"/>
      <c r="F180" s="63"/>
      <c r="G180" s="39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39"/>
      <c r="AF180" s="39"/>
      <c r="AG180" s="39"/>
      <c r="AH180" s="63"/>
      <c r="AI180" s="63"/>
      <c r="AJ180" s="27"/>
      <c r="AK180" s="27"/>
      <c r="AL180" s="27"/>
      <c r="AM180" s="28"/>
      <c r="AN180" s="64"/>
      <c r="AO180" s="59"/>
      <c r="AP180" s="60"/>
    </row>
    <row r="181" spans="1:42" s="61" customFormat="1" ht="15" x14ac:dyDescent="0.25">
      <c r="A181" s="35"/>
      <c r="B181" s="36"/>
      <c r="C181" s="36"/>
      <c r="D181" s="63"/>
      <c r="E181" s="102"/>
      <c r="F181" s="63"/>
      <c r="G181" s="39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39"/>
      <c r="AF181" s="39"/>
      <c r="AG181" s="39"/>
      <c r="AH181" s="63"/>
      <c r="AI181" s="63"/>
      <c r="AJ181" s="27"/>
      <c r="AK181" s="27"/>
      <c r="AL181" s="27"/>
      <c r="AM181" s="28"/>
      <c r="AN181" s="64"/>
      <c r="AO181" s="59"/>
      <c r="AP181" s="60"/>
    </row>
    <row r="182" spans="1:42" s="61" customFormat="1" ht="15" x14ac:dyDescent="0.25">
      <c r="A182" s="35"/>
      <c r="B182" s="36"/>
      <c r="C182" s="36"/>
      <c r="D182" s="63"/>
      <c r="E182" s="102"/>
      <c r="F182" s="63"/>
      <c r="G182" s="39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39"/>
      <c r="AF182" s="39"/>
      <c r="AG182" s="39"/>
      <c r="AH182" s="63"/>
      <c r="AI182" s="63"/>
      <c r="AJ182" s="27"/>
      <c r="AK182" s="27"/>
      <c r="AL182" s="27"/>
      <c r="AM182" s="28"/>
      <c r="AN182" s="64"/>
      <c r="AO182" s="59"/>
      <c r="AP182" s="60"/>
    </row>
    <row r="183" spans="1:42" s="61" customFormat="1" ht="15" x14ac:dyDescent="0.25">
      <c r="A183" s="35"/>
      <c r="B183" s="36"/>
      <c r="C183" s="36"/>
      <c r="D183" s="63"/>
      <c r="E183" s="102"/>
      <c r="F183" s="63"/>
      <c r="G183" s="39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39"/>
      <c r="AF183" s="39"/>
      <c r="AG183" s="39"/>
      <c r="AH183" s="63"/>
      <c r="AI183" s="63"/>
      <c r="AJ183" s="27"/>
      <c r="AK183" s="27"/>
      <c r="AL183" s="27"/>
      <c r="AM183" s="28"/>
      <c r="AN183" s="64"/>
      <c r="AO183" s="59"/>
      <c r="AP183" s="60"/>
    </row>
    <row r="184" spans="1:42" s="61" customFormat="1" ht="15" x14ac:dyDescent="0.25">
      <c r="A184" s="35"/>
      <c r="B184" s="36"/>
      <c r="C184" s="36"/>
      <c r="D184" s="63"/>
      <c r="E184" s="102"/>
      <c r="F184" s="63"/>
      <c r="G184" s="39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39"/>
      <c r="AF184" s="39"/>
      <c r="AG184" s="39"/>
      <c r="AH184" s="63"/>
      <c r="AI184" s="63"/>
      <c r="AJ184" s="27"/>
      <c r="AK184" s="27"/>
      <c r="AL184" s="27"/>
      <c r="AM184" s="28"/>
      <c r="AN184" s="64"/>
      <c r="AO184" s="59"/>
      <c r="AP184" s="60"/>
    </row>
    <row r="185" spans="1:42" s="61" customFormat="1" ht="15" x14ac:dyDescent="0.25">
      <c r="A185" s="35"/>
      <c r="B185" s="36"/>
      <c r="C185" s="36"/>
      <c r="D185" s="63"/>
      <c r="E185" s="102"/>
      <c r="F185" s="63"/>
      <c r="G185" s="39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39"/>
      <c r="AF185" s="39"/>
      <c r="AG185" s="39"/>
      <c r="AH185" s="63"/>
      <c r="AI185" s="63"/>
      <c r="AJ185" s="27"/>
      <c r="AK185" s="27"/>
      <c r="AL185" s="27"/>
      <c r="AM185" s="28"/>
      <c r="AN185" s="64"/>
      <c r="AO185" s="59"/>
      <c r="AP185" s="60"/>
    </row>
    <row r="186" spans="1:42" s="61" customFormat="1" ht="15" x14ac:dyDescent="0.25">
      <c r="A186" s="35"/>
      <c r="B186" s="36"/>
      <c r="C186" s="36"/>
      <c r="D186" s="63"/>
      <c r="E186" s="102"/>
      <c r="F186" s="63"/>
      <c r="G186" s="39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39"/>
      <c r="AF186" s="39"/>
      <c r="AG186" s="39"/>
      <c r="AH186" s="63"/>
      <c r="AI186" s="63"/>
      <c r="AJ186" s="27"/>
      <c r="AK186" s="27"/>
      <c r="AL186" s="27"/>
      <c r="AM186" s="28"/>
      <c r="AN186" s="64"/>
      <c r="AO186" s="59"/>
      <c r="AP186" s="60"/>
    </row>
    <row r="187" spans="1:42" s="61" customFormat="1" ht="15" x14ac:dyDescent="0.25">
      <c r="A187" s="35"/>
      <c r="B187" s="36"/>
      <c r="C187" s="36"/>
      <c r="D187" s="63"/>
      <c r="E187" s="102"/>
      <c r="F187" s="63"/>
      <c r="G187" s="39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39"/>
      <c r="AF187" s="39"/>
      <c r="AG187" s="39"/>
      <c r="AH187" s="63"/>
      <c r="AI187" s="63"/>
      <c r="AJ187" s="27"/>
      <c r="AK187" s="27"/>
      <c r="AL187" s="27"/>
      <c r="AM187" s="28"/>
      <c r="AN187" s="64"/>
      <c r="AO187" s="59"/>
      <c r="AP187" s="60"/>
    </row>
    <row r="188" spans="1:42" s="61" customFormat="1" ht="15" x14ac:dyDescent="0.25">
      <c r="A188" s="35"/>
      <c r="B188" s="36"/>
      <c r="C188" s="36"/>
      <c r="D188" s="63"/>
      <c r="E188" s="102"/>
      <c r="F188" s="63"/>
      <c r="G188" s="39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39"/>
      <c r="AF188" s="39"/>
      <c r="AG188" s="39"/>
      <c r="AH188" s="63"/>
      <c r="AI188" s="63"/>
      <c r="AJ188" s="27"/>
      <c r="AK188" s="27"/>
      <c r="AL188" s="27"/>
      <c r="AM188" s="28"/>
      <c r="AN188" s="64"/>
      <c r="AO188" s="59"/>
      <c r="AP188" s="60"/>
    </row>
    <row r="189" spans="1:42" s="61" customFormat="1" ht="15" x14ac:dyDescent="0.25">
      <c r="A189" s="35"/>
      <c r="B189" s="36"/>
      <c r="C189" s="36"/>
      <c r="D189" s="63"/>
      <c r="E189" s="102"/>
      <c r="F189" s="63"/>
      <c r="G189" s="39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39"/>
      <c r="AF189" s="39"/>
      <c r="AG189" s="39"/>
      <c r="AH189" s="63"/>
      <c r="AI189" s="63"/>
      <c r="AJ189" s="27"/>
      <c r="AK189" s="27"/>
      <c r="AL189" s="27"/>
      <c r="AM189" s="28"/>
      <c r="AN189" s="64"/>
      <c r="AO189" s="59"/>
      <c r="AP189" s="60"/>
    </row>
    <row r="190" spans="1:42" s="61" customFormat="1" ht="15" x14ac:dyDescent="0.25">
      <c r="A190" s="35"/>
      <c r="B190" s="36"/>
      <c r="C190" s="36"/>
      <c r="D190" s="63"/>
      <c r="E190" s="102"/>
      <c r="F190" s="63"/>
      <c r="G190" s="39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39"/>
      <c r="AF190" s="39"/>
      <c r="AG190" s="39"/>
      <c r="AH190" s="63"/>
      <c r="AI190" s="63"/>
      <c r="AJ190" s="27"/>
      <c r="AK190" s="27"/>
      <c r="AL190" s="27"/>
      <c r="AM190" s="28"/>
      <c r="AN190" s="64"/>
      <c r="AO190" s="59"/>
      <c r="AP190" s="60"/>
    </row>
    <row r="191" spans="1:42" s="61" customFormat="1" ht="15" x14ac:dyDescent="0.25">
      <c r="A191" s="35"/>
      <c r="B191" s="36"/>
      <c r="C191" s="36"/>
      <c r="D191" s="63"/>
      <c r="E191" s="102"/>
      <c r="F191" s="63"/>
      <c r="G191" s="39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39"/>
      <c r="AF191" s="39"/>
      <c r="AG191" s="39"/>
      <c r="AH191" s="63"/>
      <c r="AI191" s="63"/>
      <c r="AJ191" s="27"/>
      <c r="AK191" s="27"/>
      <c r="AL191" s="27"/>
      <c r="AM191" s="28"/>
      <c r="AN191" s="64"/>
      <c r="AO191" s="59"/>
      <c r="AP191" s="60"/>
    </row>
    <row r="192" spans="1:42" s="61" customFormat="1" ht="15" x14ac:dyDescent="0.25">
      <c r="A192" s="35"/>
      <c r="B192" s="36"/>
      <c r="C192" s="36"/>
      <c r="D192" s="63"/>
      <c r="E192" s="102"/>
      <c r="F192" s="63"/>
      <c r="G192" s="39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39"/>
      <c r="AF192" s="39"/>
      <c r="AG192" s="39"/>
      <c r="AH192" s="63"/>
      <c r="AI192" s="63"/>
      <c r="AJ192" s="27"/>
      <c r="AK192" s="27"/>
      <c r="AL192" s="27"/>
      <c r="AM192" s="28"/>
      <c r="AN192" s="64"/>
      <c r="AO192" s="59"/>
      <c r="AP192" s="60"/>
    </row>
    <row r="193" spans="1:42" s="61" customFormat="1" ht="15" x14ac:dyDescent="0.25">
      <c r="A193" s="35"/>
      <c r="B193" s="36"/>
      <c r="C193" s="36"/>
      <c r="D193" s="63"/>
      <c r="E193" s="102"/>
      <c r="F193" s="63"/>
      <c r="G193" s="39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39"/>
      <c r="AF193" s="39"/>
      <c r="AG193" s="39"/>
      <c r="AH193" s="63"/>
      <c r="AI193" s="63"/>
      <c r="AJ193" s="27"/>
      <c r="AK193" s="27"/>
      <c r="AL193" s="27"/>
      <c r="AM193" s="28"/>
      <c r="AN193" s="64"/>
      <c r="AO193" s="59"/>
      <c r="AP193" s="60"/>
    </row>
    <row r="194" spans="1:42" s="61" customFormat="1" ht="15" x14ac:dyDescent="0.25">
      <c r="A194" s="35"/>
      <c r="B194" s="36"/>
      <c r="C194" s="36"/>
      <c r="D194" s="63"/>
      <c r="E194" s="102"/>
      <c r="F194" s="63"/>
      <c r="G194" s="39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39"/>
      <c r="AF194" s="39"/>
      <c r="AG194" s="39"/>
      <c r="AH194" s="63"/>
      <c r="AI194" s="63"/>
      <c r="AJ194" s="27"/>
      <c r="AK194" s="27"/>
      <c r="AL194" s="27"/>
      <c r="AM194" s="28"/>
      <c r="AN194" s="64"/>
      <c r="AO194" s="59"/>
      <c r="AP194" s="60"/>
    </row>
    <row r="195" spans="1:42" s="61" customFormat="1" ht="15" x14ac:dyDescent="0.25">
      <c r="A195" s="35"/>
      <c r="B195" s="36"/>
      <c r="C195" s="36"/>
      <c r="D195" s="63"/>
      <c r="E195" s="102"/>
      <c r="F195" s="63"/>
      <c r="G195" s="39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39"/>
      <c r="AF195" s="39"/>
      <c r="AG195" s="39"/>
      <c r="AH195" s="63"/>
      <c r="AI195" s="63"/>
      <c r="AJ195" s="27"/>
      <c r="AK195" s="27"/>
      <c r="AL195" s="27"/>
      <c r="AM195" s="28"/>
      <c r="AN195" s="64"/>
      <c r="AO195" s="59"/>
      <c r="AP195" s="60"/>
    </row>
    <row r="196" spans="1:42" s="61" customFormat="1" ht="15" x14ac:dyDescent="0.25">
      <c r="A196" s="35"/>
      <c r="B196" s="36"/>
      <c r="C196" s="36"/>
      <c r="D196" s="63"/>
      <c r="E196" s="102"/>
      <c r="F196" s="63"/>
      <c r="G196" s="39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39"/>
      <c r="AF196" s="39"/>
      <c r="AG196" s="39"/>
      <c r="AH196" s="63"/>
      <c r="AI196" s="63"/>
      <c r="AJ196" s="27"/>
      <c r="AK196" s="27"/>
      <c r="AL196" s="27"/>
      <c r="AM196" s="28"/>
      <c r="AN196" s="64"/>
      <c r="AO196" s="59"/>
      <c r="AP196" s="60"/>
    </row>
    <row r="197" spans="1:42" s="61" customFormat="1" ht="15" x14ac:dyDescent="0.25">
      <c r="A197" s="35"/>
      <c r="B197" s="36"/>
      <c r="C197" s="36"/>
      <c r="D197" s="63"/>
      <c r="E197" s="102"/>
      <c r="F197" s="63"/>
      <c r="G197" s="39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39"/>
      <c r="AF197" s="39"/>
      <c r="AG197" s="39"/>
      <c r="AH197" s="63"/>
      <c r="AI197" s="63"/>
      <c r="AJ197" s="27"/>
      <c r="AK197" s="27"/>
      <c r="AL197" s="27"/>
      <c r="AM197" s="28"/>
      <c r="AN197" s="64"/>
      <c r="AO197" s="59"/>
      <c r="AP197" s="60"/>
    </row>
    <row r="198" spans="1:42" s="61" customFormat="1" ht="15" x14ac:dyDescent="0.25">
      <c r="A198" s="35"/>
      <c r="B198" s="36"/>
      <c r="C198" s="36"/>
      <c r="D198" s="63"/>
      <c r="E198" s="102"/>
      <c r="F198" s="63"/>
      <c r="G198" s="39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39"/>
      <c r="AF198" s="39"/>
      <c r="AG198" s="39"/>
      <c r="AH198" s="63"/>
      <c r="AI198" s="63"/>
      <c r="AJ198" s="27"/>
      <c r="AK198" s="27"/>
      <c r="AL198" s="27"/>
      <c r="AM198" s="28"/>
      <c r="AN198" s="64"/>
      <c r="AO198" s="59"/>
      <c r="AP198" s="60"/>
    </row>
    <row r="199" spans="1:42" s="61" customFormat="1" ht="15" x14ac:dyDescent="0.25">
      <c r="A199" s="35"/>
      <c r="B199" s="36"/>
      <c r="C199" s="36"/>
      <c r="D199" s="63"/>
      <c r="E199" s="102"/>
      <c r="F199" s="63"/>
      <c r="G199" s="39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39"/>
      <c r="AF199" s="39"/>
      <c r="AG199" s="39"/>
      <c r="AH199" s="63"/>
      <c r="AI199" s="63"/>
      <c r="AJ199" s="27"/>
      <c r="AK199" s="27"/>
      <c r="AL199" s="27"/>
      <c r="AM199" s="28"/>
      <c r="AN199" s="64"/>
      <c r="AO199" s="59"/>
      <c r="AP199" s="60"/>
    </row>
    <row r="200" spans="1:42" s="61" customFormat="1" ht="15" x14ac:dyDescent="0.25">
      <c r="A200" s="35"/>
      <c r="B200" s="36"/>
      <c r="C200" s="36"/>
      <c r="D200" s="63"/>
      <c r="E200" s="102"/>
      <c r="F200" s="63"/>
      <c r="G200" s="39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39"/>
      <c r="AF200" s="39"/>
      <c r="AG200" s="39"/>
      <c r="AH200" s="63"/>
      <c r="AI200" s="63"/>
      <c r="AJ200" s="27"/>
      <c r="AK200" s="27"/>
      <c r="AL200" s="27"/>
      <c r="AM200" s="28"/>
      <c r="AN200" s="64"/>
      <c r="AO200" s="59"/>
      <c r="AP200" s="60"/>
    </row>
    <row r="201" spans="1:42" s="61" customFormat="1" ht="15" x14ac:dyDescent="0.25">
      <c r="A201" s="35"/>
      <c r="B201" s="36"/>
      <c r="C201" s="36"/>
      <c r="D201" s="63"/>
      <c r="E201" s="102"/>
      <c r="F201" s="63"/>
      <c r="G201" s="39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39"/>
      <c r="AF201" s="39"/>
      <c r="AG201" s="39"/>
      <c r="AH201" s="63"/>
      <c r="AI201" s="63"/>
      <c r="AJ201" s="27"/>
      <c r="AK201" s="27"/>
      <c r="AL201" s="27"/>
      <c r="AM201" s="28"/>
      <c r="AN201" s="64"/>
      <c r="AO201" s="59"/>
      <c r="AP201" s="60"/>
    </row>
    <row r="202" spans="1:42" s="61" customFormat="1" ht="15" x14ac:dyDescent="0.25">
      <c r="A202" s="35"/>
      <c r="B202" s="36"/>
      <c r="C202" s="36"/>
      <c r="D202" s="63"/>
      <c r="E202" s="102"/>
      <c r="F202" s="63"/>
      <c r="G202" s="39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39"/>
      <c r="AF202" s="39"/>
      <c r="AG202" s="39"/>
      <c r="AH202" s="63"/>
      <c r="AI202" s="63"/>
      <c r="AJ202" s="27"/>
      <c r="AK202" s="27"/>
      <c r="AL202" s="27"/>
      <c r="AM202" s="28"/>
      <c r="AN202" s="64"/>
      <c r="AO202" s="59"/>
      <c r="AP202" s="60"/>
    </row>
    <row r="203" spans="1:42" s="61" customFormat="1" ht="15" x14ac:dyDescent="0.25">
      <c r="A203" s="35"/>
      <c r="B203" s="36"/>
      <c r="C203" s="36"/>
      <c r="D203" s="63"/>
      <c r="E203" s="102"/>
      <c r="F203" s="63"/>
      <c r="G203" s="39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39"/>
      <c r="AF203" s="39"/>
      <c r="AG203" s="39"/>
      <c r="AH203" s="63"/>
      <c r="AI203" s="63"/>
      <c r="AJ203" s="27"/>
      <c r="AK203" s="27"/>
      <c r="AL203" s="27"/>
      <c r="AM203" s="28"/>
      <c r="AN203" s="64"/>
      <c r="AO203" s="59"/>
      <c r="AP203" s="60"/>
    </row>
    <row r="204" spans="1:42" s="61" customFormat="1" ht="15" x14ac:dyDescent="0.25">
      <c r="A204" s="35"/>
      <c r="B204" s="36"/>
      <c r="C204" s="36"/>
      <c r="D204" s="63"/>
      <c r="E204" s="102"/>
      <c r="F204" s="63"/>
      <c r="G204" s="39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39"/>
      <c r="AF204" s="39"/>
      <c r="AG204" s="39"/>
      <c r="AH204" s="63"/>
      <c r="AI204" s="63"/>
      <c r="AJ204" s="27"/>
      <c r="AK204" s="27"/>
      <c r="AL204" s="27"/>
      <c r="AM204" s="28"/>
      <c r="AN204" s="64"/>
      <c r="AO204" s="59"/>
      <c r="AP204" s="60"/>
    </row>
    <row r="205" spans="1:42" s="61" customFormat="1" ht="15" x14ac:dyDescent="0.25">
      <c r="A205" s="35"/>
      <c r="B205" s="36"/>
      <c r="C205" s="36"/>
      <c r="D205" s="63"/>
      <c r="E205" s="102"/>
      <c r="F205" s="63"/>
      <c r="G205" s="39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39"/>
      <c r="AF205" s="39"/>
      <c r="AG205" s="39"/>
      <c r="AH205" s="63"/>
      <c r="AI205" s="63"/>
      <c r="AJ205" s="27"/>
      <c r="AK205" s="27"/>
      <c r="AL205" s="27"/>
      <c r="AM205" s="28"/>
      <c r="AN205" s="64"/>
      <c r="AO205" s="59"/>
      <c r="AP205" s="60"/>
    </row>
    <row r="206" spans="1:42" s="61" customFormat="1" ht="15" x14ac:dyDescent="0.25">
      <c r="A206" s="35"/>
      <c r="B206" s="36"/>
      <c r="C206" s="36"/>
      <c r="D206" s="63"/>
      <c r="E206" s="102"/>
      <c r="F206" s="63"/>
      <c r="G206" s="39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39"/>
      <c r="AF206" s="39"/>
      <c r="AG206" s="39"/>
      <c r="AH206" s="63"/>
      <c r="AI206" s="63"/>
      <c r="AJ206" s="27"/>
      <c r="AK206" s="27"/>
      <c r="AL206" s="27"/>
      <c r="AM206" s="28"/>
      <c r="AN206" s="64"/>
      <c r="AO206" s="59"/>
      <c r="AP206" s="60"/>
    </row>
    <row r="207" spans="1:42" s="61" customFormat="1" ht="15" x14ac:dyDescent="0.25">
      <c r="A207" s="35"/>
      <c r="B207" s="36"/>
      <c r="C207" s="36"/>
      <c r="D207" s="63"/>
      <c r="E207" s="102"/>
      <c r="F207" s="63"/>
      <c r="G207" s="39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39"/>
      <c r="AF207" s="39"/>
      <c r="AG207" s="39"/>
      <c r="AH207" s="63"/>
      <c r="AI207" s="63"/>
      <c r="AJ207" s="27"/>
      <c r="AK207" s="27"/>
      <c r="AL207" s="27"/>
      <c r="AM207" s="28"/>
      <c r="AN207" s="64"/>
      <c r="AO207" s="59"/>
      <c r="AP207" s="60"/>
    </row>
    <row r="208" spans="1:42" s="61" customFormat="1" ht="15" x14ac:dyDescent="0.25">
      <c r="A208" s="35"/>
      <c r="B208" s="36"/>
      <c r="C208" s="36"/>
      <c r="D208" s="63"/>
      <c r="E208" s="102"/>
      <c r="F208" s="63"/>
      <c r="G208" s="39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39"/>
      <c r="AF208" s="39"/>
      <c r="AG208" s="39"/>
      <c r="AH208" s="63"/>
      <c r="AI208" s="63"/>
      <c r="AJ208" s="27"/>
      <c r="AK208" s="27"/>
      <c r="AL208" s="27"/>
      <c r="AM208" s="28"/>
      <c r="AN208" s="64"/>
      <c r="AO208" s="59"/>
      <c r="AP208" s="60"/>
    </row>
    <row r="209" spans="1:42" s="61" customFormat="1" ht="15" x14ac:dyDescent="0.25">
      <c r="A209" s="35"/>
      <c r="B209" s="36"/>
      <c r="C209" s="36"/>
      <c r="D209" s="63"/>
      <c r="E209" s="102"/>
      <c r="F209" s="63"/>
      <c r="G209" s="39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39"/>
      <c r="AF209" s="39"/>
      <c r="AG209" s="39"/>
      <c r="AH209" s="63"/>
      <c r="AI209" s="63"/>
      <c r="AJ209" s="27"/>
      <c r="AK209" s="27"/>
      <c r="AL209" s="27"/>
      <c r="AM209" s="28"/>
      <c r="AN209" s="64"/>
      <c r="AO209" s="59"/>
      <c r="AP209" s="60"/>
    </row>
    <row r="210" spans="1:42" s="61" customFormat="1" ht="15" x14ac:dyDescent="0.25">
      <c r="A210" s="35"/>
      <c r="B210" s="36"/>
      <c r="C210" s="36"/>
      <c r="D210" s="63"/>
      <c r="E210" s="102"/>
      <c r="F210" s="63"/>
      <c r="G210" s="39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39"/>
      <c r="AF210" s="39"/>
      <c r="AG210" s="39"/>
      <c r="AH210" s="63"/>
      <c r="AI210" s="63"/>
      <c r="AJ210" s="27"/>
      <c r="AK210" s="27"/>
      <c r="AL210" s="27"/>
      <c r="AM210" s="28"/>
      <c r="AN210" s="64"/>
      <c r="AO210" s="59"/>
      <c r="AP210" s="60"/>
    </row>
    <row r="211" spans="1:42" s="61" customFormat="1" ht="15" x14ac:dyDescent="0.25">
      <c r="A211" s="35"/>
      <c r="B211" s="36"/>
      <c r="C211" s="36"/>
      <c r="D211" s="63"/>
      <c r="E211" s="102"/>
      <c r="F211" s="63"/>
      <c r="G211" s="39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39"/>
      <c r="AF211" s="39"/>
      <c r="AG211" s="39"/>
      <c r="AH211" s="63"/>
      <c r="AI211" s="63"/>
      <c r="AJ211" s="27"/>
      <c r="AK211" s="27"/>
      <c r="AL211" s="27"/>
      <c r="AM211" s="28"/>
      <c r="AN211" s="64"/>
      <c r="AO211" s="59"/>
      <c r="AP211" s="60"/>
    </row>
    <row r="212" spans="1:42" s="61" customFormat="1" ht="15" x14ac:dyDescent="0.25">
      <c r="A212" s="35"/>
      <c r="B212" s="36"/>
      <c r="C212" s="36"/>
      <c r="D212" s="63"/>
      <c r="E212" s="102"/>
      <c r="F212" s="63"/>
      <c r="G212" s="39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39"/>
      <c r="AF212" s="39"/>
      <c r="AG212" s="39"/>
      <c r="AH212" s="63"/>
      <c r="AI212" s="63"/>
      <c r="AJ212" s="27"/>
      <c r="AK212" s="27"/>
      <c r="AL212" s="27"/>
      <c r="AM212" s="28"/>
      <c r="AN212" s="64"/>
      <c r="AO212" s="59"/>
      <c r="AP212" s="60"/>
    </row>
    <row r="213" spans="1:42" s="61" customFormat="1" ht="15" x14ac:dyDescent="0.25">
      <c r="A213" s="35"/>
      <c r="B213" s="36"/>
      <c r="C213" s="36"/>
      <c r="D213" s="63"/>
      <c r="E213" s="102"/>
      <c r="F213" s="63"/>
      <c r="G213" s="39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39"/>
      <c r="AF213" s="39"/>
      <c r="AG213" s="39"/>
      <c r="AH213" s="63"/>
      <c r="AI213" s="63"/>
      <c r="AJ213" s="27"/>
      <c r="AK213" s="27"/>
      <c r="AL213" s="27"/>
      <c r="AM213" s="28"/>
      <c r="AN213" s="64"/>
      <c r="AO213" s="59"/>
      <c r="AP213" s="60"/>
    </row>
    <row r="214" spans="1:42" s="61" customFormat="1" ht="15" x14ac:dyDescent="0.25">
      <c r="A214" s="35"/>
      <c r="B214" s="36"/>
      <c r="C214" s="36"/>
      <c r="D214" s="63"/>
      <c r="E214" s="102"/>
      <c r="F214" s="63"/>
      <c r="G214" s="39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39"/>
      <c r="AF214" s="39"/>
      <c r="AG214" s="39"/>
      <c r="AH214" s="63"/>
      <c r="AI214" s="63"/>
      <c r="AJ214" s="27"/>
      <c r="AK214" s="27"/>
      <c r="AL214" s="27"/>
      <c r="AM214" s="28"/>
      <c r="AN214" s="64"/>
      <c r="AO214" s="59"/>
      <c r="AP214" s="60"/>
    </row>
    <row r="215" spans="1:42" s="61" customFormat="1" ht="15" x14ac:dyDescent="0.25">
      <c r="A215" s="35"/>
      <c r="B215" s="36"/>
      <c r="C215" s="36"/>
      <c r="D215" s="63"/>
      <c r="E215" s="102"/>
      <c r="F215" s="63"/>
      <c r="G215" s="39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39"/>
      <c r="AF215" s="39"/>
      <c r="AG215" s="39"/>
      <c r="AH215" s="63"/>
      <c r="AI215" s="63"/>
      <c r="AJ215" s="27"/>
      <c r="AK215" s="27"/>
      <c r="AL215" s="27"/>
      <c r="AM215" s="28"/>
      <c r="AN215" s="64"/>
      <c r="AO215" s="59"/>
      <c r="AP215" s="60"/>
    </row>
    <row r="216" spans="1:42" s="61" customFormat="1" ht="15" x14ac:dyDescent="0.25">
      <c r="A216" s="35"/>
      <c r="B216" s="36"/>
      <c r="C216" s="36"/>
      <c r="D216" s="63"/>
      <c r="E216" s="102"/>
      <c r="F216" s="63"/>
      <c r="G216" s="39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39"/>
      <c r="AF216" s="39"/>
      <c r="AG216" s="39"/>
      <c r="AH216" s="63"/>
      <c r="AI216" s="63"/>
      <c r="AJ216" s="27"/>
      <c r="AK216" s="27"/>
      <c r="AL216" s="27"/>
      <c r="AM216" s="28"/>
      <c r="AN216" s="64"/>
      <c r="AO216" s="59"/>
      <c r="AP216" s="60"/>
    </row>
    <row r="217" spans="1:42" s="61" customFormat="1" ht="15" x14ac:dyDescent="0.25">
      <c r="A217" s="35"/>
      <c r="B217" s="36"/>
      <c r="C217" s="36"/>
      <c r="D217" s="63"/>
      <c r="E217" s="102"/>
      <c r="F217" s="63"/>
      <c r="G217" s="39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39"/>
      <c r="AF217" s="39"/>
      <c r="AG217" s="39"/>
      <c r="AH217" s="63"/>
      <c r="AI217" s="63"/>
      <c r="AJ217" s="27"/>
      <c r="AK217" s="27"/>
      <c r="AL217" s="27"/>
      <c r="AM217" s="28"/>
      <c r="AN217" s="64"/>
      <c r="AO217" s="59"/>
      <c r="AP217" s="60"/>
    </row>
    <row r="218" spans="1:42" s="61" customFormat="1" ht="15" x14ac:dyDescent="0.25">
      <c r="A218" s="35"/>
      <c r="B218" s="36"/>
      <c r="C218" s="36"/>
      <c r="D218" s="63"/>
      <c r="E218" s="102"/>
      <c r="F218" s="63"/>
      <c r="G218" s="39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39"/>
      <c r="AF218" s="39"/>
      <c r="AG218" s="39"/>
      <c r="AH218" s="63"/>
      <c r="AI218" s="63"/>
      <c r="AJ218" s="27"/>
      <c r="AK218" s="27"/>
      <c r="AL218" s="27"/>
      <c r="AM218" s="28"/>
      <c r="AN218" s="64"/>
      <c r="AO218" s="59"/>
      <c r="AP218" s="60"/>
    </row>
    <row r="219" spans="1:42" s="61" customFormat="1" ht="15" x14ac:dyDescent="0.25">
      <c r="A219" s="35"/>
      <c r="B219" s="36"/>
      <c r="C219" s="36"/>
      <c r="D219" s="63"/>
      <c r="E219" s="102"/>
      <c r="F219" s="63"/>
      <c r="G219" s="39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39"/>
      <c r="AF219" s="39"/>
      <c r="AG219" s="39"/>
      <c r="AH219" s="63"/>
      <c r="AI219" s="63"/>
      <c r="AJ219" s="27"/>
      <c r="AK219" s="27"/>
      <c r="AL219" s="27"/>
      <c r="AM219" s="28"/>
      <c r="AN219" s="64"/>
      <c r="AO219" s="59"/>
      <c r="AP219" s="60"/>
    </row>
    <row r="220" spans="1:42" s="61" customFormat="1" ht="15" x14ac:dyDescent="0.25">
      <c r="A220" s="35"/>
      <c r="B220" s="36"/>
      <c r="C220" s="36"/>
      <c r="D220" s="63"/>
      <c r="E220" s="102"/>
      <c r="F220" s="63"/>
      <c r="G220" s="39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39"/>
      <c r="AF220" s="39"/>
      <c r="AG220" s="39"/>
      <c r="AH220" s="63"/>
      <c r="AI220" s="63"/>
      <c r="AJ220" s="27"/>
      <c r="AK220" s="27"/>
      <c r="AL220" s="27"/>
      <c r="AM220" s="28"/>
      <c r="AN220" s="64"/>
      <c r="AO220" s="59"/>
      <c r="AP220" s="60"/>
    </row>
    <row r="221" spans="1:42" s="61" customFormat="1" ht="15" x14ac:dyDescent="0.25">
      <c r="A221" s="35"/>
      <c r="B221" s="36"/>
      <c r="C221" s="36"/>
      <c r="D221" s="63"/>
      <c r="E221" s="102"/>
      <c r="F221" s="63"/>
      <c r="G221" s="39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39"/>
      <c r="AF221" s="39"/>
      <c r="AG221" s="39"/>
      <c r="AH221" s="63"/>
      <c r="AI221" s="63"/>
      <c r="AJ221" s="27"/>
      <c r="AK221" s="27"/>
      <c r="AL221" s="27"/>
      <c r="AM221" s="28"/>
      <c r="AN221" s="64"/>
      <c r="AO221" s="59"/>
      <c r="AP221" s="60"/>
    </row>
    <row r="222" spans="1:42" s="61" customFormat="1" ht="15" x14ac:dyDescent="0.25">
      <c r="A222" s="35"/>
      <c r="B222" s="36"/>
      <c r="C222" s="36"/>
      <c r="D222" s="63"/>
      <c r="E222" s="102"/>
      <c r="F222" s="63"/>
      <c r="G222" s="39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39"/>
      <c r="AF222" s="39"/>
      <c r="AG222" s="39"/>
      <c r="AH222" s="63"/>
      <c r="AI222" s="63"/>
      <c r="AJ222" s="27"/>
      <c r="AK222" s="27"/>
      <c r="AL222" s="27"/>
      <c r="AM222" s="28"/>
      <c r="AN222" s="64"/>
      <c r="AO222" s="59"/>
      <c r="AP222" s="60"/>
    </row>
    <row r="223" spans="1:42" s="61" customFormat="1" ht="15" x14ac:dyDescent="0.25">
      <c r="A223" s="35"/>
      <c r="B223" s="36"/>
      <c r="C223" s="36"/>
      <c r="D223" s="63"/>
      <c r="E223" s="102"/>
      <c r="F223" s="63"/>
      <c r="G223" s="39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39"/>
      <c r="AF223" s="39"/>
      <c r="AG223" s="39"/>
      <c r="AH223" s="63"/>
      <c r="AI223" s="63"/>
      <c r="AJ223" s="27"/>
      <c r="AK223" s="27"/>
      <c r="AL223" s="27"/>
      <c r="AM223" s="28"/>
      <c r="AN223" s="64"/>
      <c r="AO223" s="59"/>
      <c r="AP223" s="60"/>
    </row>
    <row r="224" spans="1:42" s="61" customFormat="1" ht="15" x14ac:dyDescent="0.25">
      <c r="A224" s="35"/>
      <c r="B224" s="36"/>
      <c r="C224" s="36"/>
      <c r="D224" s="63"/>
      <c r="E224" s="102"/>
      <c r="F224" s="63"/>
      <c r="G224" s="39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39"/>
      <c r="AF224" s="39"/>
      <c r="AG224" s="39"/>
      <c r="AH224" s="63"/>
      <c r="AI224" s="63"/>
      <c r="AJ224" s="27"/>
      <c r="AK224" s="27"/>
      <c r="AL224" s="27"/>
      <c r="AM224" s="28"/>
      <c r="AN224" s="64"/>
      <c r="AO224" s="59"/>
      <c r="AP224" s="60"/>
    </row>
    <row r="225" spans="1:42" s="61" customFormat="1" ht="15" x14ac:dyDescent="0.25">
      <c r="A225" s="35"/>
      <c r="B225" s="36"/>
      <c r="C225" s="36"/>
      <c r="D225" s="63"/>
      <c r="E225" s="102"/>
      <c r="F225" s="63"/>
      <c r="G225" s="39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39"/>
      <c r="AF225" s="39"/>
      <c r="AG225" s="39"/>
      <c r="AH225" s="63"/>
      <c r="AI225" s="63"/>
      <c r="AJ225" s="27"/>
      <c r="AK225" s="27"/>
      <c r="AL225" s="27"/>
      <c r="AM225" s="28"/>
      <c r="AN225" s="64"/>
      <c r="AO225" s="59"/>
      <c r="AP225" s="60"/>
    </row>
    <row r="226" spans="1:42" s="61" customFormat="1" ht="15" x14ac:dyDescent="0.25">
      <c r="A226" s="35"/>
      <c r="B226" s="36"/>
      <c r="C226" s="36"/>
      <c r="D226" s="63"/>
      <c r="E226" s="102"/>
      <c r="F226" s="63"/>
      <c r="G226" s="39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39"/>
      <c r="AF226" s="39"/>
      <c r="AG226" s="39"/>
      <c r="AH226" s="63"/>
      <c r="AI226" s="63"/>
      <c r="AJ226" s="27"/>
      <c r="AK226" s="27"/>
      <c r="AL226" s="27"/>
      <c r="AM226" s="28"/>
      <c r="AN226" s="64"/>
      <c r="AO226" s="59"/>
      <c r="AP226" s="60"/>
    </row>
    <row r="227" spans="1:42" s="61" customFormat="1" ht="15" x14ac:dyDescent="0.25">
      <c r="A227" s="35"/>
      <c r="B227" s="36"/>
      <c r="C227" s="36"/>
      <c r="D227" s="63"/>
      <c r="E227" s="102"/>
      <c r="F227" s="63"/>
      <c r="G227" s="39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39"/>
      <c r="AF227" s="39"/>
      <c r="AG227" s="39"/>
      <c r="AH227" s="63"/>
      <c r="AI227" s="63"/>
      <c r="AJ227" s="27"/>
      <c r="AK227" s="27"/>
      <c r="AL227" s="27"/>
      <c r="AM227" s="28"/>
      <c r="AN227" s="64"/>
      <c r="AO227" s="59"/>
      <c r="AP227" s="60"/>
    </row>
    <row r="228" spans="1:42" s="61" customFormat="1" ht="15" x14ac:dyDescent="0.25">
      <c r="A228" s="35"/>
      <c r="B228" s="36"/>
      <c r="C228" s="36"/>
      <c r="D228" s="63"/>
      <c r="E228" s="102"/>
      <c r="F228" s="63"/>
      <c r="G228" s="39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39"/>
      <c r="AF228" s="39"/>
      <c r="AG228" s="39"/>
      <c r="AH228" s="63"/>
      <c r="AI228" s="63"/>
      <c r="AJ228" s="27"/>
      <c r="AK228" s="27"/>
      <c r="AL228" s="27"/>
      <c r="AM228" s="28"/>
      <c r="AN228" s="64"/>
      <c r="AO228" s="59"/>
      <c r="AP228" s="60"/>
    </row>
    <row r="229" spans="1:42" s="61" customFormat="1" ht="15" x14ac:dyDescent="0.25">
      <c r="A229" s="35"/>
      <c r="B229" s="36"/>
      <c r="C229" s="36"/>
      <c r="D229" s="63"/>
      <c r="E229" s="102"/>
      <c r="F229" s="63"/>
      <c r="G229" s="39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39"/>
      <c r="AF229" s="39"/>
      <c r="AG229" s="39"/>
      <c r="AH229" s="63"/>
      <c r="AI229" s="63"/>
      <c r="AJ229" s="27"/>
      <c r="AK229" s="27"/>
      <c r="AL229" s="27"/>
      <c r="AM229" s="28"/>
      <c r="AN229" s="64"/>
      <c r="AO229" s="59"/>
      <c r="AP229" s="60"/>
    </row>
    <row r="230" spans="1:42" s="61" customFormat="1" ht="15" x14ac:dyDescent="0.25">
      <c r="A230" s="35"/>
      <c r="B230" s="36"/>
      <c r="C230" s="36"/>
      <c r="D230" s="63"/>
      <c r="E230" s="102"/>
      <c r="F230" s="63"/>
      <c r="G230" s="39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39"/>
      <c r="AF230" s="39"/>
      <c r="AG230" s="39"/>
      <c r="AH230" s="63"/>
      <c r="AI230" s="63"/>
      <c r="AJ230" s="27"/>
      <c r="AK230" s="27"/>
      <c r="AL230" s="27"/>
      <c r="AM230" s="28"/>
      <c r="AN230" s="64"/>
      <c r="AO230" s="59"/>
      <c r="AP230" s="60"/>
    </row>
    <row r="231" spans="1:42" s="61" customFormat="1" ht="15" x14ac:dyDescent="0.25">
      <c r="A231" s="35"/>
      <c r="B231" s="36"/>
      <c r="C231" s="36"/>
      <c r="D231" s="63"/>
      <c r="E231" s="102"/>
      <c r="F231" s="63"/>
      <c r="G231" s="39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39"/>
      <c r="AF231" s="39"/>
      <c r="AG231" s="39"/>
      <c r="AH231" s="63"/>
      <c r="AI231" s="63"/>
      <c r="AJ231" s="27"/>
      <c r="AK231" s="27"/>
      <c r="AL231" s="27"/>
      <c r="AM231" s="28"/>
      <c r="AN231" s="64"/>
      <c r="AO231" s="59"/>
      <c r="AP231" s="60"/>
    </row>
    <row r="232" spans="1:42" s="61" customFormat="1" ht="15" x14ac:dyDescent="0.25">
      <c r="A232" s="35"/>
      <c r="B232" s="36"/>
      <c r="C232" s="36"/>
      <c r="D232" s="63"/>
      <c r="E232" s="102"/>
      <c r="F232" s="63"/>
      <c r="G232" s="39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39"/>
      <c r="AF232" s="39"/>
      <c r="AG232" s="39"/>
      <c r="AH232" s="63"/>
      <c r="AI232" s="63"/>
      <c r="AJ232" s="27"/>
      <c r="AK232" s="27"/>
      <c r="AL232" s="27"/>
      <c r="AM232" s="28"/>
      <c r="AN232" s="64"/>
      <c r="AO232" s="59"/>
      <c r="AP232" s="47"/>
    </row>
    <row r="233" spans="1:42" s="61" customFormat="1" ht="15" x14ac:dyDescent="0.25">
      <c r="A233" s="35"/>
      <c r="B233" s="36"/>
      <c r="C233" s="36"/>
      <c r="D233" s="63"/>
      <c r="E233" s="102"/>
      <c r="F233" s="63"/>
      <c r="G233" s="39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39"/>
      <c r="AF233" s="39"/>
      <c r="AG233" s="39"/>
      <c r="AH233" s="63"/>
      <c r="AI233" s="63"/>
      <c r="AJ233" s="27"/>
      <c r="AK233" s="27"/>
      <c r="AL233" s="27"/>
      <c r="AM233" s="28"/>
      <c r="AN233" s="65"/>
      <c r="AO233" s="46"/>
      <c r="AP233" s="60"/>
    </row>
    <row r="234" spans="1:42" s="61" customFormat="1" ht="15" x14ac:dyDescent="0.25">
      <c r="A234" s="35"/>
      <c r="B234" s="36"/>
      <c r="C234" s="36"/>
      <c r="D234" s="63"/>
      <c r="E234" s="102"/>
      <c r="F234" s="63"/>
      <c r="G234" s="39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39"/>
      <c r="AF234" s="39"/>
      <c r="AG234" s="39"/>
      <c r="AH234" s="63"/>
      <c r="AI234" s="63"/>
      <c r="AJ234" s="27"/>
      <c r="AK234" s="27"/>
      <c r="AL234" s="27"/>
      <c r="AM234" s="28"/>
      <c r="AN234" s="64"/>
      <c r="AO234" s="59"/>
      <c r="AP234" s="60"/>
    </row>
    <row r="235" spans="1:42" s="61" customFormat="1" ht="15" x14ac:dyDescent="0.25">
      <c r="A235" s="35"/>
      <c r="B235" s="36"/>
      <c r="C235" s="36"/>
      <c r="D235" s="63"/>
      <c r="E235" s="102"/>
      <c r="F235" s="63"/>
      <c r="G235" s="39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39"/>
      <c r="AF235" s="39"/>
      <c r="AG235" s="39"/>
      <c r="AH235" s="63"/>
      <c r="AI235" s="63"/>
      <c r="AJ235" s="27"/>
      <c r="AK235" s="27"/>
      <c r="AL235" s="27"/>
      <c r="AM235" s="28"/>
      <c r="AN235" s="64"/>
      <c r="AO235" s="59"/>
      <c r="AP235" s="60"/>
    </row>
    <row r="236" spans="1:42" s="61" customFormat="1" ht="15" x14ac:dyDescent="0.25">
      <c r="A236" s="35"/>
      <c r="B236" s="36"/>
      <c r="C236" s="36"/>
      <c r="D236" s="63"/>
      <c r="E236" s="102"/>
      <c r="F236" s="63"/>
      <c r="G236" s="39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39"/>
      <c r="AF236" s="39"/>
      <c r="AG236" s="39"/>
      <c r="AH236" s="63"/>
      <c r="AI236" s="63"/>
      <c r="AJ236" s="27"/>
      <c r="AK236" s="27"/>
      <c r="AL236" s="27"/>
      <c r="AM236" s="28"/>
      <c r="AN236" s="64"/>
      <c r="AO236" s="59"/>
      <c r="AP236" s="60"/>
    </row>
    <row r="237" spans="1:42" s="61" customFormat="1" ht="15" x14ac:dyDescent="0.25">
      <c r="A237" s="35"/>
      <c r="B237" s="36"/>
      <c r="C237" s="36"/>
      <c r="D237" s="63"/>
      <c r="E237" s="102"/>
      <c r="F237" s="63"/>
      <c r="G237" s="39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39"/>
      <c r="AF237" s="39"/>
      <c r="AG237" s="39"/>
      <c r="AH237" s="63"/>
      <c r="AI237" s="63"/>
      <c r="AJ237" s="27"/>
      <c r="AK237" s="27"/>
      <c r="AL237" s="27"/>
      <c r="AM237" s="28"/>
      <c r="AN237" s="64"/>
      <c r="AO237" s="59"/>
      <c r="AP237" s="60"/>
    </row>
    <row r="238" spans="1:42" s="61" customFormat="1" ht="15" x14ac:dyDescent="0.25">
      <c r="A238" s="35"/>
      <c r="B238" s="36"/>
      <c r="C238" s="36"/>
      <c r="D238" s="63"/>
      <c r="E238" s="102"/>
      <c r="F238" s="63"/>
      <c r="G238" s="39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39"/>
      <c r="AF238" s="39"/>
      <c r="AG238" s="39"/>
      <c r="AH238" s="63"/>
      <c r="AI238" s="63"/>
      <c r="AJ238" s="27"/>
      <c r="AK238" s="27"/>
      <c r="AL238" s="27"/>
      <c r="AM238" s="28"/>
      <c r="AN238" s="64"/>
      <c r="AO238" s="59"/>
      <c r="AP238" s="60"/>
    </row>
    <row r="239" spans="1:42" s="61" customFormat="1" ht="15" x14ac:dyDescent="0.25">
      <c r="A239" s="35"/>
      <c r="B239" s="36"/>
      <c r="C239" s="36"/>
      <c r="D239" s="63"/>
      <c r="E239" s="102"/>
      <c r="F239" s="63"/>
      <c r="G239" s="39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39"/>
      <c r="AF239" s="39"/>
      <c r="AG239" s="39"/>
      <c r="AH239" s="63"/>
      <c r="AI239" s="63"/>
      <c r="AJ239" s="27"/>
      <c r="AK239" s="27"/>
      <c r="AL239" s="27"/>
      <c r="AM239" s="28"/>
      <c r="AN239" s="64"/>
      <c r="AO239" s="59"/>
      <c r="AP239" s="60"/>
    </row>
    <row r="240" spans="1:42" s="61" customFormat="1" ht="15" x14ac:dyDescent="0.25">
      <c r="A240" s="35"/>
      <c r="B240" s="36"/>
      <c r="C240" s="36"/>
      <c r="D240" s="63"/>
      <c r="E240" s="102"/>
      <c r="F240" s="63"/>
      <c r="G240" s="39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39"/>
      <c r="AF240" s="39"/>
      <c r="AG240" s="39"/>
      <c r="AH240" s="63"/>
      <c r="AI240" s="63"/>
      <c r="AJ240" s="27"/>
      <c r="AK240" s="27"/>
      <c r="AL240" s="27"/>
      <c r="AM240" s="28"/>
      <c r="AN240" s="64"/>
      <c r="AO240" s="59"/>
      <c r="AP240" s="60"/>
    </row>
    <row r="241" spans="1:42" s="61" customFormat="1" ht="15" x14ac:dyDescent="0.25">
      <c r="A241" s="35"/>
      <c r="B241" s="36"/>
      <c r="C241" s="36"/>
      <c r="D241" s="63"/>
      <c r="E241" s="102"/>
      <c r="F241" s="63"/>
      <c r="G241" s="39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39"/>
      <c r="AF241" s="39"/>
      <c r="AG241" s="39"/>
      <c r="AH241" s="63"/>
      <c r="AI241" s="63"/>
      <c r="AJ241" s="27"/>
      <c r="AK241" s="27"/>
      <c r="AL241" s="27"/>
      <c r="AM241" s="28"/>
      <c r="AN241" s="64"/>
      <c r="AO241" s="59"/>
      <c r="AP241" s="60"/>
    </row>
    <row r="242" spans="1:42" s="61" customFormat="1" ht="15" x14ac:dyDescent="0.25">
      <c r="A242" s="35"/>
      <c r="B242" s="36"/>
      <c r="C242" s="36"/>
      <c r="D242" s="63"/>
      <c r="E242" s="102"/>
      <c r="F242" s="63"/>
      <c r="G242" s="39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39"/>
      <c r="AF242" s="39"/>
      <c r="AG242" s="39"/>
      <c r="AH242" s="63"/>
      <c r="AI242" s="63"/>
      <c r="AJ242" s="27"/>
      <c r="AK242" s="27"/>
      <c r="AL242" s="27"/>
      <c r="AM242" s="28"/>
      <c r="AN242" s="64"/>
      <c r="AO242" s="59"/>
      <c r="AP242" s="60"/>
    </row>
    <row r="243" spans="1:42" s="61" customFormat="1" ht="15" x14ac:dyDescent="0.25">
      <c r="A243" s="35"/>
      <c r="B243" s="36"/>
      <c r="C243" s="36"/>
      <c r="D243" s="63"/>
      <c r="E243" s="102"/>
      <c r="F243" s="63"/>
      <c r="G243" s="39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39"/>
      <c r="AF243" s="39"/>
      <c r="AG243" s="39"/>
      <c r="AH243" s="63"/>
      <c r="AI243" s="63"/>
      <c r="AJ243" s="27"/>
      <c r="AK243" s="27"/>
      <c r="AL243" s="27"/>
      <c r="AM243" s="28"/>
      <c r="AN243" s="64"/>
      <c r="AO243" s="59"/>
      <c r="AP243" s="60"/>
    </row>
    <row r="244" spans="1:42" s="61" customFormat="1" ht="15" x14ac:dyDescent="0.25">
      <c r="A244" s="35"/>
      <c r="B244" s="36"/>
      <c r="C244" s="36"/>
      <c r="D244" s="63"/>
      <c r="E244" s="102"/>
      <c r="F244" s="63"/>
      <c r="G244" s="39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39"/>
      <c r="AF244" s="39"/>
      <c r="AG244" s="39"/>
      <c r="AH244" s="63"/>
      <c r="AI244" s="63"/>
      <c r="AJ244" s="27"/>
      <c r="AK244" s="27"/>
      <c r="AL244" s="27"/>
      <c r="AM244" s="28"/>
      <c r="AN244" s="64"/>
      <c r="AO244" s="59"/>
      <c r="AP244" s="60"/>
    </row>
    <row r="245" spans="1:42" s="61" customFormat="1" ht="15" x14ac:dyDescent="0.25">
      <c r="A245" s="35"/>
      <c r="B245" s="36"/>
      <c r="C245" s="36"/>
      <c r="D245" s="63"/>
      <c r="E245" s="102"/>
      <c r="F245" s="63"/>
      <c r="G245" s="39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39"/>
      <c r="AF245" s="39"/>
      <c r="AG245" s="39"/>
      <c r="AH245" s="63"/>
      <c r="AI245" s="63"/>
      <c r="AJ245" s="27"/>
      <c r="AK245" s="27"/>
      <c r="AL245" s="27"/>
      <c r="AM245" s="28"/>
      <c r="AN245" s="64"/>
      <c r="AO245" s="59"/>
      <c r="AP245" s="60"/>
    </row>
    <row r="246" spans="1:42" s="61" customFormat="1" ht="15" x14ac:dyDescent="0.25">
      <c r="A246" s="35"/>
      <c r="B246" s="36"/>
      <c r="C246" s="36"/>
      <c r="D246" s="63"/>
      <c r="E246" s="102"/>
      <c r="F246" s="63"/>
      <c r="G246" s="39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39"/>
      <c r="AF246" s="39"/>
      <c r="AG246" s="39"/>
      <c r="AH246" s="63"/>
      <c r="AI246" s="63"/>
      <c r="AJ246" s="27"/>
      <c r="AK246" s="27"/>
      <c r="AL246" s="27"/>
      <c r="AM246" s="28"/>
      <c r="AN246" s="64"/>
      <c r="AO246" s="59"/>
      <c r="AP246" s="60"/>
    </row>
    <row r="247" spans="1:42" s="61" customFormat="1" ht="15" x14ac:dyDescent="0.25">
      <c r="A247" s="35"/>
      <c r="B247" s="36"/>
      <c r="C247" s="36"/>
      <c r="D247" s="63"/>
      <c r="E247" s="102"/>
      <c r="F247" s="63"/>
      <c r="G247" s="39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39"/>
      <c r="AF247" s="39"/>
      <c r="AG247" s="39"/>
      <c r="AH247" s="63"/>
      <c r="AI247" s="63"/>
      <c r="AJ247" s="27"/>
      <c r="AK247" s="27"/>
      <c r="AL247" s="27"/>
      <c r="AM247" s="28"/>
      <c r="AN247" s="64"/>
      <c r="AO247" s="59"/>
      <c r="AP247" s="60"/>
    </row>
    <row r="248" spans="1:42" s="61" customFormat="1" ht="15" x14ac:dyDescent="0.25">
      <c r="A248" s="35"/>
      <c r="B248" s="36"/>
      <c r="C248" s="36"/>
      <c r="D248" s="63"/>
      <c r="E248" s="102"/>
      <c r="F248" s="63"/>
      <c r="G248" s="39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39"/>
      <c r="AF248" s="39"/>
      <c r="AG248" s="39"/>
      <c r="AH248" s="63"/>
      <c r="AI248" s="63"/>
      <c r="AJ248" s="27"/>
      <c r="AK248" s="27"/>
      <c r="AL248" s="27"/>
      <c r="AM248" s="28"/>
      <c r="AN248" s="64"/>
      <c r="AO248" s="59"/>
      <c r="AP248" s="60"/>
    </row>
    <row r="249" spans="1:42" s="61" customFormat="1" ht="15" x14ac:dyDescent="0.25">
      <c r="A249" s="35"/>
      <c r="B249" s="36"/>
      <c r="C249" s="36"/>
      <c r="D249" s="63"/>
      <c r="E249" s="102"/>
      <c r="F249" s="63"/>
      <c r="G249" s="39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39"/>
      <c r="AF249" s="39"/>
      <c r="AG249" s="39"/>
      <c r="AH249" s="63"/>
      <c r="AI249" s="63"/>
      <c r="AJ249" s="27"/>
      <c r="AK249" s="27"/>
      <c r="AL249" s="27"/>
      <c r="AM249" s="28"/>
      <c r="AN249" s="64"/>
      <c r="AO249" s="59"/>
      <c r="AP249" s="60"/>
    </row>
    <row r="250" spans="1:42" s="61" customFormat="1" ht="15" x14ac:dyDescent="0.25">
      <c r="A250" s="35"/>
      <c r="B250" s="36"/>
      <c r="C250" s="36"/>
      <c r="D250" s="63"/>
      <c r="E250" s="102"/>
      <c r="F250" s="63"/>
      <c r="G250" s="39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39"/>
      <c r="AF250" s="39"/>
      <c r="AG250" s="39"/>
      <c r="AH250" s="63"/>
      <c r="AI250" s="63"/>
      <c r="AJ250" s="27"/>
      <c r="AK250" s="27"/>
      <c r="AL250" s="27"/>
      <c r="AM250" s="28"/>
      <c r="AN250" s="64"/>
      <c r="AO250" s="59"/>
      <c r="AP250" s="60"/>
    </row>
    <row r="251" spans="1:42" s="61" customFormat="1" ht="15" x14ac:dyDescent="0.25">
      <c r="A251" s="35"/>
      <c r="B251" s="36"/>
      <c r="C251" s="36"/>
      <c r="D251" s="63"/>
      <c r="E251" s="102"/>
      <c r="F251" s="63"/>
      <c r="G251" s="39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39"/>
      <c r="AF251" s="39"/>
      <c r="AG251" s="39"/>
      <c r="AH251" s="63"/>
      <c r="AI251" s="63"/>
      <c r="AJ251" s="27"/>
      <c r="AK251" s="27"/>
      <c r="AL251" s="27"/>
      <c r="AM251" s="28"/>
      <c r="AN251" s="64"/>
      <c r="AO251" s="59"/>
      <c r="AP251" s="60"/>
    </row>
    <row r="252" spans="1:42" s="61" customFormat="1" ht="15" x14ac:dyDescent="0.25">
      <c r="A252" s="35"/>
      <c r="B252" s="36"/>
      <c r="C252" s="36"/>
      <c r="D252" s="63"/>
      <c r="E252" s="102"/>
      <c r="F252" s="63"/>
      <c r="G252" s="39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39"/>
      <c r="AF252" s="39"/>
      <c r="AG252" s="39"/>
      <c r="AH252" s="63"/>
      <c r="AI252" s="63"/>
      <c r="AJ252" s="27"/>
      <c r="AK252" s="27"/>
      <c r="AL252" s="27"/>
      <c r="AM252" s="28"/>
      <c r="AN252" s="64"/>
      <c r="AO252" s="59"/>
      <c r="AP252" s="60"/>
    </row>
    <row r="253" spans="1:42" s="61" customFormat="1" ht="15" x14ac:dyDescent="0.25">
      <c r="A253" s="35"/>
      <c r="B253" s="36"/>
      <c r="C253" s="36"/>
      <c r="D253" s="63"/>
      <c r="E253" s="102"/>
      <c r="F253" s="63"/>
      <c r="G253" s="39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39"/>
      <c r="AF253" s="39"/>
      <c r="AG253" s="39"/>
      <c r="AH253" s="63"/>
      <c r="AI253" s="63"/>
      <c r="AJ253" s="27"/>
      <c r="AK253" s="27"/>
      <c r="AL253" s="27"/>
      <c r="AM253" s="28"/>
      <c r="AN253" s="64"/>
      <c r="AO253" s="59"/>
      <c r="AP253" s="60"/>
    </row>
    <row r="254" spans="1:42" s="61" customFormat="1" ht="15" x14ac:dyDescent="0.25">
      <c r="A254" s="35"/>
      <c r="B254" s="36"/>
      <c r="C254" s="36"/>
      <c r="D254" s="63"/>
      <c r="E254" s="102"/>
      <c r="F254" s="63"/>
      <c r="G254" s="39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39"/>
      <c r="AF254" s="39"/>
      <c r="AG254" s="39"/>
      <c r="AH254" s="63"/>
      <c r="AI254" s="63"/>
      <c r="AJ254" s="27"/>
      <c r="AK254" s="27"/>
      <c r="AL254" s="27"/>
      <c r="AM254" s="28"/>
      <c r="AN254" s="64"/>
      <c r="AO254" s="59"/>
      <c r="AP254" s="60"/>
    </row>
    <row r="255" spans="1:42" s="61" customFormat="1" ht="15" x14ac:dyDescent="0.25">
      <c r="A255" s="35"/>
      <c r="B255" s="36"/>
      <c r="C255" s="36"/>
      <c r="D255" s="63"/>
      <c r="E255" s="102"/>
      <c r="F255" s="63"/>
      <c r="G255" s="39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39"/>
      <c r="AF255" s="39"/>
      <c r="AG255" s="39"/>
      <c r="AH255" s="63"/>
      <c r="AI255" s="63"/>
      <c r="AJ255" s="27"/>
      <c r="AK255" s="27"/>
      <c r="AL255" s="27"/>
      <c r="AM255" s="28"/>
      <c r="AN255" s="64"/>
      <c r="AO255" s="59"/>
      <c r="AP255" s="60"/>
    </row>
    <row r="256" spans="1:42" s="61" customFormat="1" ht="15" x14ac:dyDescent="0.25">
      <c r="A256" s="35"/>
      <c r="B256" s="36"/>
      <c r="C256" s="36"/>
      <c r="D256" s="63"/>
      <c r="E256" s="102"/>
      <c r="F256" s="63"/>
      <c r="G256" s="39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39"/>
      <c r="AF256" s="39"/>
      <c r="AG256" s="39"/>
      <c r="AH256" s="63"/>
      <c r="AI256" s="63"/>
      <c r="AJ256" s="27"/>
      <c r="AK256" s="27"/>
      <c r="AL256" s="27"/>
      <c r="AM256" s="28"/>
      <c r="AN256" s="64"/>
      <c r="AO256" s="59"/>
      <c r="AP256" s="60"/>
    </row>
    <row r="257" spans="1:42" s="61" customFormat="1" ht="15" x14ac:dyDescent="0.25">
      <c r="A257" s="35"/>
      <c r="B257" s="36"/>
      <c r="C257" s="36"/>
      <c r="D257" s="63"/>
      <c r="E257" s="102"/>
      <c r="F257" s="63"/>
      <c r="G257" s="39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39"/>
      <c r="AF257" s="39"/>
      <c r="AG257" s="39"/>
      <c r="AH257" s="63"/>
      <c r="AI257" s="63"/>
      <c r="AJ257" s="27"/>
      <c r="AK257" s="27"/>
      <c r="AL257" s="27"/>
      <c r="AM257" s="28"/>
      <c r="AN257" s="64"/>
      <c r="AO257" s="59"/>
      <c r="AP257" s="60"/>
    </row>
    <row r="258" spans="1:42" s="61" customFormat="1" ht="15" x14ac:dyDescent="0.25">
      <c r="A258" s="35"/>
      <c r="B258" s="36"/>
      <c r="C258" s="36"/>
      <c r="D258" s="63"/>
      <c r="E258" s="102"/>
      <c r="F258" s="63"/>
      <c r="G258" s="39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39"/>
      <c r="AF258" s="39"/>
      <c r="AG258" s="39"/>
      <c r="AH258" s="63"/>
      <c r="AI258" s="63"/>
      <c r="AJ258" s="27"/>
      <c r="AK258" s="27"/>
      <c r="AL258" s="27"/>
      <c r="AM258" s="28"/>
      <c r="AN258" s="64"/>
      <c r="AO258" s="59"/>
      <c r="AP258" s="60"/>
    </row>
    <row r="259" spans="1:42" s="61" customFormat="1" ht="15" x14ac:dyDescent="0.25">
      <c r="A259" s="35"/>
      <c r="B259" s="36"/>
      <c r="C259" s="36"/>
      <c r="D259" s="63"/>
      <c r="E259" s="102"/>
      <c r="F259" s="63"/>
      <c r="G259" s="39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39"/>
      <c r="AF259" s="39"/>
      <c r="AG259" s="39"/>
      <c r="AH259" s="63"/>
      <c r="AI259" s="63"/>
      <c r="AJ259" s="27"/>
      <c r="AK259" s="27"/>
      <c r="AL259" s="27"/>
      <c r="AM259" s="28"/>
      <c r="AN259" s="64"/>
      <c r="AO259" s="59"/>
      <c r="AP259" s="60"/>
    </row>
    <row r="260" spans="1:42" s="61" customFormat="1" ht="15" x14ac:dyDescent="0.25">
      <c r="A260" s="35"/>
      <c r="B260" s="36"/>
      <c r="C260" s="36"/>
      <c r="D260" s="63"/>
      <c r="E260" s="102"/>
      <c r="F260" s="63"/>
      <c r="G260" s="39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39"/>
      <c r="AF260" s="39"/>
      <c r="AG260" s="39"/>
      <c r="AH260" s="63"/>
      <c r="AI260" s="63"/>
      <c r="AJ260" s="27"/>
      <c r="AK260" s="27"/>
      <c r="AL260" s="27"/>
      <c r="AM260" s="28"/>
      <c r="AN260" s="64"/>
      <c r="AO260" s="59"/>
      <c r="AP260" s="60"/>
    </row>
    <row r="261" spans="1:42" s="61" customFormat="1" ht="15" x14ac:dyDescent="0.25">
      <c r="A261" s="35"/>
      <c r="B261" s="36"/>
      <c r="C261" s="36"/>
      <c r="D261" s="63"/>
      <c r="E261" s="102"/>
      <c r="F261" s="63"/>
      <c r="G261" s="39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39"/>
      <c r="AF261" s="39"/>
      <c r="AG261" s="39"/>
      <c r="AH261" s="63"/>
      <c r="AI261" s="63"/>
      <c r="AJ261" s="27"/>
      <c r="AK261" s="27"/>
      <c r="AL261" s="27"/>
      <c r="AM261" s="28"/>
      <c r="AN261" s="64"/>
      <c r="AO261" s="59"/>
      <c r="AP261" s="60"/>
    </row>
    <row r="262" spans="1:42" s="61" customFormat="1" ht="15" x14ac:dyDescent="0.25">
      <c r="A262" s="35"/>
      <c r="B262" s="36"/>
      <c r="C262" s="36"/>
      <c r="D262" s="63"/>
      <c r="E262" s="102"/>
      <c r="F262" s="63"/>
      <c r="G262" s="39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39"/>
      <c r="AF262" s="39"/>
      <c r="AG262" s="39"/>
      <c r="AH262" s="63"/>
      <c r="AI262" s="63"/>
      <c r="AJ262" s="27"/>
      <c r="AK262" s="27"/>
      <c r="AL262" s="27"/>
      <c r="AM262" s="28"/>
      <c r="AN262" s="64"/>
      <c r="AO262" s="59"/>
      <c r="AP262" s="60"/>
    </row>
    <row r="263" spans="1:42" s="61" customFormat="1" ht="15" x14ac:dyDescent="0.25">
      <c r="A263" s="35"/>
      <c r="B263" s="36"/>
      <c r="C263" s="36"/>
      <c r="D263" s="63"/>
      <c r="E263" s="102"/>
      <c r="F263" s="63"/>
      <c r="G263" s="39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39"/>
      <c r="AF263" s="39"/>
      <c r="AG263" s="39"/>
      <c r="AH263" s="63"/>
      <c r="AI263" s="63"/>
      <c r="AJ263" s="27"/>
      <c r="AK263" s="27"/>
      <c r="AL263" s="27"/>
      <c r="AM263" s="28"/>
      <c r="AN263" s="64"/>
      <c r="AO263" s="59"/>
      <c r="AP263" s="60"/>
    </row>
    <row r="264" spans="1:42" s="61" customFormat="1" ht="15" x14ac:dyDescent="0.25">
      <c r="A264" s="35"/>
      <c r="B264" s="36"/>
      <c r="C264" s="36"/>
      <c r="D264" s="63"/>
      <c r="E264" s="102"/>
      <c r="F264" s="63"/>
      <c r="G264" s="39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39"/>
      <c r="AF264" s="39"/>
      <c r="AG264" s="39"/>
      <c r="AH264" s="63"/>
      <c r="AI264" s="63"/>
      <c r="AJ264" s="27"/>
      <c r="AK264" s="27"/>
      <c r="AL264" s="27"/>
      <c r="AM264" s="28"/>
      <c r="AN264" s="64"/>
      <c r="AO264" s="59"/>
      <c r="AP264" s="60"/>
    </row>
    <row r="265" spans="1:42" s="61" customFormat="1" ht="15" x14ac:dyDescent="0.25">
      <c r="A265" s="35"/>
      <c r="B265" s="36"/>
      <c r="C265" s="36"/>
      <c r="D265" s="63"/>
      <c r="E265" s="102"/>
      <c r="F265" s="63"/>
      <c r="G265" s="39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39"/>
      <c r="AF265" s="39"/>
      <c r="AG265" s="39"/>
      <c r="AH265" s="63"/>
      <c r="AI265" s="63"/>
      <c r="AJ265" s="27"/>
      <c r="AK265" s="27"/>
      <c r="AL265" s="27"/>
      <c r="AM265" s="28"/>
      <c r="AN265" s="64"/>
      <c r="AO265" s="59"/>
      <c r="AP265" s="60"/>
    </row>
    <row r="266" spans="1:42" s="61" customFormat="1" ht="15" x14ac:dyDescent="0.25">
      <c r="A266" s="35"/>
      <c r="B266" s="36"/>
      <c r="C266" s="36"/>
      <c r="D266" s="63"/>
      <c r="E266" s="103"/>
      <c r="F266" s="63"/>
      <c r="G266" s="39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39"/>
      <c r="AF266" s="39"/>
      <c r="AG266" s="39"/>
      <c r="AH266" s="63"/>
      <c r="AI266" s="63"/>
      <c r="AJ266" s="27"/>
      <c r="AK266" s="27"/>
      <c r="AL266" s="27"/>
      <c r="AM266" s="28"/>
      <c r="AN266" s="64"/>
      <c r="AO266" s="59"/>
      <c r="AP266" s="60"/>
    </row>
    <row r="267" spans="1:42" s="61" customFormat="1" ht="15" x14ac:dyDescent="0.25">
      <c r="A267" s="35"/>
      <c r="B267" s="36"/>
      <c r="C267" s="36"/>
      <c r="D267" s="63"/>
      <c r="E267" s="103"/>
      <c r="F267" s="63"/>
      <c r="G267" s="39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39"/>
      <c r="AF267" s="39"/>
      <c r="AG267" s="39"/>
      <c r="AH267" s="63"/>
      <c r="AI267" s="63"/>
      <c r="AJ267" s="27"/>
      <c r="AK267" s="27"/>
      <c r="AL267" s="27"/>
      <c r="AM267" s="28"/>
      <c r="AN267" s="64"/>
      <c r="AO267" s="59"/>
      <c r="AP267" s="60"/>
    </row>
    <row r="268" spans="1:42" s="61" customFormat="1" ht="15" x14ac:dyDescent="0.25">
      <c r="A268" s="35"/>
      <c r="B268" s="36"/>
      <c r="C268" s="36"/>
      <c r="D268" s="68"/>
      <c r="E268" s="103"/>
      <c r="F268" s="68"/>
      <c r="G268" s="39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39"/>
      <c r="AF268" s="39"/>
      <c r="AG268" s="39"/>
      <c r="AH268" s="63"/>
      <c r="AI268" s="63"/>
      <c r="AJ268" s="27"/>
      <c r="AK268" s="27"/>
      <c r="AL268" s="27"/>
      <c r="AM268" s="28"/>
      <c r="AN268" s="64"/>
      <c r="AO268" s="59"/>
      <c r="AP268" s="60"/>
    </row>
    <row r="269" spans="1:42" s="61" customFormat="1" ht="15" x14ac:dyDescent="0.25">
      <c r="A269" s="35"/>
      <c r="B269" s="36"/>
      <c r="C269" s="36"/>
      <c r="D269" s="68"/>
      <c r="E269" s="103"/>
      <c r="F269" s="68"/>
      <c r="G269" s="39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39"/>
      <c r="AF269" s="39"/>
      <c r="AG269" s="39"/>
      <c r="AH269" s="63"/>
      <c r="AI269" s="63"/>
      <c r="AJ269" s="27"/>
      <c r="AK269" s="27"/>
      <c r="AL269" s="27"/>
      <c r="AM269" s="28"/>
      <c r="AN269" s="64"/>
      <c r="AO269" s="59"/>
      <c r="AP269" s="60"/>
    </row>
    <row r="270" spans="1:42" s="61" customFormat="1" ht="15" x14ac:dyDescent="0.25">
      <c r="A270" s="35"/>
      <c r="B270" s="36"/>
      <c r="C270" s="36"/>
      <c r="D270" s="68"/>
      <c r="E270" s="102"/>
      <c r="F270" s="68"/>
      <c r="G270" s="39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39"/>
      <c r="AF270" s="39"/>
      <c r="AG270" s="39"/>
      <c r="AH270" s="63"/>
      <c r="AI270" s="63"/>
      <c r="AJ270" s="27"/>
      <c r="AK270" s="27"/>
      <c r="AL270" s="27"/>
      <c r="AM270" s="28"/>
      <c r="AN270" s="64"/>
      <c r="AO270" s="59"/>
      <c r="AP270" s="60"/>
    </row>
    <row r="271" spans="1:42" s="61" customFormat="1" ht="15" x14ac:dyDescent="0.25">
      <c r="A271" s="35"/>
      <c r="B271" s="36"/>
      <c r="C271" s="36"/>
      <c r="D271" s="68"/>
      <c r="E271" s="102"/>
      <c r="F271" s="68"/>
      <c r="G271" s="39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39"/>
      <c r="AF271" s="39"/>
      <c r="AG271" s="39"/>
      <c r="AH271" s="63"/>
      <c r="AI271" s="63"/>
      <c r="AJ271" s="27"/>
      <c r="AK271" s="27"/>
      <c r="AL271" s="27"/>
      <c r="AM271" s="28"/>
      <c r="AN271" s="64"/>
      <c r="AO271" s="59"/>
      <c r="AP271" s="60"/>
    </row>
    <row r="272" spans="1:42" s="61" customFormat="1" ht="15" x14ac:dyDescent="0.25">
      <c r="A272" s="35"/>
      <c r="B272" s="36"/>
      <c r="C272" s="36"/>
      <c r="D272" s="63"/>
      <c r="E272" s="102"/>
      <c r="F272" s="63"/>
      <c r="G272" s="39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39"/>
      <c r="AF272" s="39"/>
      <c r="AG272" s="39"/>
      <c r="AH272" s="63"/>
      <c r="AI272" s="63"/>
      <c r="AJ272" s="27"/>
      <c r="AK272" s="27"/>
      <c r="AL272" s="27"/>
      <c r="AM272" s="28"/>
      <c r="AN272" s="64"/>
      <c r="AO272" s="59"/>
      <c r="AP272" s="60"/>
    </row>
    <row r="273" spans="1:42" s="61" customFormat="1" ht="15" x14ac:dyDescent="0.25">
      <c r="A273" s="35"/>
      <c r="B273" s="36"/>
      <c r="C273" s="36"/>
      <c r="D273" s="63"/>
      <c r="E273" s="102"/>
      <c r="F273" s="63"/>
      <c r="G273" s="39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39"/>
      <c r="AF273" s="39"/>
      <c r="AG273" s="39"/>
      <c r="AH273" s="63"/>
      <c r="AI273" s="63"/>
      <c r="AJ273" s="27"/>
      <c r="AK273" s="27"/>
      <c r="AL273" s="27"/>
      <c r="AM273" s="28"/>
      <c r="AN273" s="64"/>
      <c r="AO273" s="59"/>
      <c r="AP273" s="60"/>
    </row>
    <row r="274" spans="1:42" s="61" customFormat="1" ht="15" x14ac:dyDescent="0.25">
      <c r="A274" s="35"/>
      <c r="B274" s="36"/>
      <c r="C274" s="36"/>
      <c r="D274" s="63"/>
      <c r="E274" s="102"/>
      <c r="F274" s="63"/>
      <c r="G274" s="39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39"/>
      <c r="AF274" s="39"/>
      <c r="AG274" s="39"/>
      <c r="AH274" s="63"/>
      <c r="AI274" s="63"/>
      <c r="AJ274" s="27"/>
      <c r="AK274" s="27"/>
      <c r="AL274" s="27"/>
      <c r="AM274" s="28"/>
      <c r="AN274" s="64"/>
      <c r="AO274" s="59"/>
      <c r="AP274" s="60"/>
    </row>
    <row r="275" spans="1:42" s="61" customFormat="1" ht="15" x14ac:dyDescent="0.25">
      <c r="A275" s="35"/>
      <c r="B275" s="36"/>
      <c r="C275" s="36"/>
      <c r="D275" s="63"/>
      <c r="E275" s="102"/>
      <c r="F275" s="63"/>
      <c r="G275" s="39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39"/>
      <c r="AF275" s="39"/>
      <c r="AG275" s="39"/>
      <c r="AH275" s="63"/>
      <c r="AI275" s="63"/>
      <c r="AJ275" s="27"/>
      <c r="AK275" s="27"/>
      <c r="AL275" s="27"/>
      <c r="AM275" s="28"/>
      <c r="AN275" s="64"/>
      <c r="AO275" s="59"/>
      <c r="AP275" s="60"/>
    </row>
    <row r="276" spans="1:42" s="61" customFormat="1" ht="15" x14ac:dyDescent="0.25">
      <c r="A276" s="35"/>
      <c r="B276" s="36"/>
      <c r="C276" s="36"/>
      <c r="D276" s="63"/>
      <c r="E276" s="102"/>
      <c r="F276" s="63"/>
      <c r="G276" s="39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39"/>
      <c r="AF276" s="39"/>
      <c r="AG276" s="39"/>
      <c r="AH276" s="63"/>
      <c r="AI276" s="63"/>
      <c r="AJ276" s="27"/>
      <c r="AK276" s="27"/>
      <c r="AL276" s="27"/>
      <c r="AM276" s="28"/>
      <c r="AN276" s="64"/>
      <c r="AO276" s="59"/>
      <c r="AP276" s="60"/>
    </row>
    <row r="277" spans="1:42" s="61" customFormat="1" ht="15" x14ac:dyDescent="0.25">
      <c r="A277" s="35"/>
      <c r="B277" s="36"/>
      <c r="C277" s="36"/>
      <c r="D277" s="63"/>
      <c r="E277" s="102"/>
      <c r="F277" s="63"/>
      <c r="G277" s="39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39"/>
      <c r="AF277" s="39"/>
      <c r="AG277" s="39"/>
      <c r="AH277" s="63"/>
      <c r="AI277" s="63"/>
      <c r="AJ277" s="27"/>
      <c r="AK277" s="27"/>
      <c r="AL277" s="27"/>
      <c r="AM277" s="28"/>
      <c r="AN277" s="64"/>
      <c r="AO277" s="59"/>
      <c r="AP277" s="60"/>
    </row>
    <row r="278" spans="1:42" s="61" customFormat="1" ht="15" x14ac:dyDescent="0.25">
      <c r="A278" s="35"/>
      <c r="B278" s="36"/>
      <c r="C278" s="36"/>
      <c r="D278" s="63"/>
      <c r="E278" s="102"/>
      <c r="F278" s="63"/>
      <c r="G278" s="39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39"/>
      <c r="AF278" s="39"/>
      <c r="AG278" s="39"/>
      <c r="AH278" s="63"/>
      <c r="AI278" s="63"/>
      <c r="AJ278" s="27"/>
      <c r="AK278" s="27"/>
      <c r="AL278" s="27"/>
      <c r="AM278" s="28"/>
      <c r="AN278" s="64"/>
      <c r="AO278" s="59"/>
      <c r="AP278" s="60"/>
    </row>
    <row r="279" spans="1:42" s="61" customFormat="1" ht="15" x14ac:dyDescent="0.25">
      <c r="A279" s="35"/>
      <c r="B279" s="36"/>
      <c r="C279" s="36"/>
      <c r="D279" s="63"/>
      <c r="E279" s="102"/>
      <c r="F279" s="63"/>
      <c r="G279" s="39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39"/>
      <c r="AF279" s="39"/>
      <c r="AG279" s="39"/>
      <c r="AH279" s="63"/>
      <c r="AI279" s="63"/>
      <c r="AJ279" s="27"/>
      <c r="AK279" s="27"/>
      <c r="AL279" s="27"/>
      <c r="AM279" s="28"/>
      <c r="AN279" s="64"/>
      <c r="AO279" s="59"/>
      <c r="AP279" s="60"/>
    </row>
    <row r="280" spans="1:42" s="61" customFormat="1" ht="15" x14ac:dyDescent="0.25">
      <c r="A280" s="35"/>
      <c r="B280" s="36"/>
      <c r="C280" s="36"/>
      <c r="D280" s="63"/>
      <c r="E280" s="102"/>
      <c r="F280" s="63"/>
      <c r="G280" s="39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39"/>
      <c r="AF280" s="39"/>
      <c r="AG280" s="39"/>
      <c r="AH280" s="63"/>
      <c r="AI280" s="63"/>
      <c r="AJ280" s="27"/>
      <c r="AK280" s="27"/>
      <c r="AL280" s="27"/>
      <c r="AM280" s="28"/>
      <c r="AN280" s="64"/>
      <c r="AO280" s="59"/>
      <c r="AP280" s="60"/>
    </row>
    <row r="281" spans="1:42" s="61" customFormat="1" ht="15" x14ac:dyDescent="0.25">
      <c r="A281" s="35"/>
      <c r="B281" s="36"/>
      <c r="C281" s="36"/>
      <c r="D281" s="63"/>
      <c r="E281" s="102"/>
      <c r="F281" s="63"/>
      <c r="G281" s="39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39"/>
      <c r="AF281" s="39"/>
      <c r="AG281" s="39"/>
      <c r="AH281" s="63"/>
      <c r="AI281" s="63"/>
      <c r="AJ281" s="27"/>
      <c r="AK281" s="27"/>
      <c r="AL281" s="27"/>
      <c r="AM281" s="28"/>
      <c r="AN281" s="64"/>
      <c r="AO281" s="59"/>
      <c r="AP281" s="60"/>
    </row>
    <row r="282" spans="1:42" s="61" customFormat="1" ht="15" x14ac:dyDescent="0.25">
      <c r="A282" s="35"/>
      <c r="B282" s="36"/>
      <c r="C282" s="36"/>
      <c r="D282" s="63"/>
      <c r="E282" s="102"/>
      <c r="F282" s="63"/>
      <c r="G282" s="39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39"/>
      <c r="AF282" s="39"/>
      <c r="AG282" s="39"/>
      <c r="AH282" s="63"/>
      <c r="AI282" s="63"/>
      <c r="AJ282" s="27"/>
      <c r="AK282" s="27"/>
      <c r="AL282" s="27"/>
      <c r="AM282" s="28"/>
      <c r="AN282" s="64"/>
      <c r="AO282" s="59"/>
      <c r="AP282" s="60"/>
    </row>
    <row r="283" spans="1:42" s="61" customFormat="1" ht="15" x14ac:dyDescent="0.25">
      <c r="A283" s="35"/>
      <c r="B283" s="36"/>
      <c r="C283" s="36"/>
      <c r="D283" s="63"/>
      <c r="E283" s="102"/>
      <c r="F283" s="63"/>
      <c r="G283" s="39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39"/>
      <c r="AF283" s="39"/>
      <c r="AG283" s="39"/>
      <c r="AH283" s="63"/>
      <c r="AI283" s="63"/>
      <c r="AJ283" s="27"/>
      <c r="AK283" s="27"/>
      <c r="AL283" s="27"/>
      <c r="AM283" s="28"/>
      <c r="AN283" s="64"/>
      <c r="AO283" s="59"/>
      <c r="AP283" s="60"/>
    </row>
    <row r="284" spans="1:42" s="61" customFormat="1" ht="15" x14ac:dyDescent="0.25">
      <c r="A284" s="35"/>
      <c r="B284" s="36"/>
      <c r="C284" s="36"/>
      <c r="D284" s="63"/>
      <c r="E284" s="102"/>
      <c r="F284" s="63"/>
      <c r="G284" s="39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39"/>
      <c r="AF284" s="39"/>
      <c r="AG284" s="39"/>
      <c r="AH284" s="63"/>
      <c r="AI284" s="63"/>
      <c r="AJ284" s="27"/>
      <c r="AK284" s="27"/>
      <c r="AL284" s="27"/>
      <c r="AM284" s="28"/>
      <c r="AN284" s="64"/>
      <c r="AO284" s="59"/>
      <c r="AP284" s="60"/>
    </row>
    <row r="285" spans="1:42" s="61" customFormat="1" ht="15" x14ac:dyDescent="0.25">
      <c r="A285" s="35"/>
      <c r="B285" s="36"/>
      <c r="C285" s="36"/>
      <c r="D285" s="63"/>
      <c r="E285" s="102"/>
      <c r="F285" s="63"/>
      <c r="G285" s="39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39"/>
      <c r="AF285" s="39"/>
      <c r="AG285" s="39"/>
      <c r="AH285" s="63"/>
      <c r="AI285" s="63"/>
      <c r="AJ285" s="27"/>
      <c r="AK285" s="27"/>
      <c r="AL285" s="27"/>
      <c r="AM285" s="28"/>
      <c r="AN285" s="64"/>
      <c r="AO285" s="59"/>
      <c r="AP285" s="60"/>
    </row>
    <row r="286" spans="1:42" s="61" customFormat="1" ht="15" x14ac:dyDescent="0.25">
      <c r="A286" s="35"/>
      <c r="B286" s="36"/>
      <c r="C286" s="36"/>
      <c r="D286" s="63"/>
      <c r="E286" s="102"/>
      <c r="F286" s="63"/>
      <c r="G286" s="39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39"/>
      <c r="AF286" s="39"/>
      <c r="AG286" s="39"/>
      <c r="AH286" s="63"/>
      <c r="AI286" s="63"/>
      <c r="AJ286" s="27"/>
      <c r="AK286" s="27"/>
      <c r="AL286" s="27"/>
      <c r="AM286" s="28"/>
      <c r="AN286" s="64"/>
      <c r="AO286" s="59"/>
      <c r="AP286" s="60"/>
    </row>
    <row r="287" spans="1:42" s="61" customFormat="1" ht="15" x14ac:dyDescent="0.25">
      <c r="A287" s="35"/>
      <c r="B287" s="36"/>
      <c r="C287" s="36"/>
      <c r="D287" s="63"/>
      <c r="E287" s="102"/>
      <c r="F287" s="63"/>
      <c r="G287" s="39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39"/>
      <c r="AF287" s="39"/>
      <c r="AG287" s="39"/>
      <c r="AH287" s="63"/>
      <c r="AI287" s="63"/>
      <c r="AJ287" s="27"/>
      <c r="AK287" s="27"/>
      <c r="AL287" s="27"/>
      <c r="AM287" s="28"/>
      <c r="AN287" s="64"/>
      <c r="AO287" s="59"/>
      <c r="AP287" s="60"/>
    </row>
    <row r="288" spans="1:42" s="61" customFormat="1" ht="15" x14ac:dyDescent="0.25">
      <c r="A288" s="35"/>
      <c r="B288" s="36"/>
      <c r="C288" s="36"/>
      <c r="D288" s="63"/>
      <c r="E288" s="102"/>
      <c r="F288" s="63"/>
      <c r="G288" s="39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39"/>
      <c r="AF288" s="39"/>
      <c r="AG288" s="39"/>
      <c r="AH288" s="63"/>
      <c r="AI288" s="63"/>
      <c r="AJ288" s="27"/>
      <c r="AK288" s="27"/>
      <c r="AL288" s="27"/>
      <c r="AM288" s="28"/>
      <c r="AN288" s="64"/>
      <c r="AO288" s="59"/>
      <c r="AP288" s="60"/>
    </row>
    <row r="289" spans="1:42" s="61" customFormat="1" ht="15" x14ac:dyDescent="0.25">
      <c r="A289" s="35"/>
      <c r="B289" s="36"/>
      <c r="C289" s="36"/>
      <c r="D289" s="63"/>
      <c r="E289" s="102"/>
      <c r="F289" s="63"/>
      <c r="G289" s="39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39"/>
      <c r="AF289" s="39"/>
      <c r="AG289" s="39"/>
      <c r="AH289" s="63"/>
      <c r="AI289" s="63"/>
      <c r="AJ289" s="27"/>
      <c r="AK289" s="27"/>
      <c r="AL289" s="27"/>
      <c r="AM289" s="28"/>
      <c r="AN289" s="64"/>
      <c r="AO289" s="59"/>
      <c r="AP289" s="60"/>
    </row>
    <row r="290" spans="1:42" s="61" customFormat="1" ht="15" x14ac:dyDescent="0.25">
      <c r="A290" s="35"/>
      <c r="B290" s="36"/>
      <c r="C290" s="36"/>
      <c r="D290" s="63"/>
      <c r="E290" s="102"/>
      <c r="F290" s="63"/>
      <c r="G290" s="39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39"/>
      <c r="AF290" s="39"/>
      <c r="AG290" s="39"/>
      <c r="AH290" s="63"/>
      <c r="AI290" s="63"/>
      <c r="AJ290" s="27"/>
      <c r="AK290" s="27"/>
      <c r="AL290" s="27"/>
      <c r="AM290" s="28"/>
      <c r="AN290" s="64"/>
      <c r="AO290" s="59"/>
      <c r="AP290" s="60"/>
    </row>
    <row r="291" spans="1:42" s="61" customFormat="1" ht="15" x14ac:dyDescent="0.25">
      <c r="A291" s="35"/>
      <c r="B291" s="36"/>
      <c r="C291" s="36"/>
      <c r="D291" s="63"/>
      <c r="E291" s="102"/>
      <c r="F291" s="63"/>
      <c r="G291" s="39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39"/>
      <c r="AF291" s="39"/>
      <c r="AG291" s="39"/>
      <c r="AH291" s="63"/>
      <c r="AI291" s="63"/>
      <c r="AJ291" s="27"/>
      <c r="AK291" s="27"/>
      <c r="AL291" s="27"/>
      <c r="AM291" s="28"/>
      <c r="AN291" s="64"/>
      <c r="AO291" s="59"/>
      <c r="AP291" s="60"/>
    </row>
    <row r="292" spans="1:42" s="61" customFormat="1" ht="15" x14ac:dyDescent="0.25">
      <c r="A292" s="35"/>
      <c r="B292" s="36"/>
      <c r="C292" s="36"/>
      <c r="D292" s="63"/>
      <c r="E292" s="102"/>
      <c r="F292" s="63"/>
      <c r="G292" s="39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39"/>
      <c r="AF292" s="39"/>
      <c r="AG292" s="39"/>
      <c r="AH292" s="63"/>
      <c r="AI292" s="63"/>
      <c r="AJ292" s="27"/>
      <c r="AK292" s="27"/>
      <c r="AL292" s="27"/>
      <c r="AM292" s="28"/>
      <c r="AN292" s="64"/>
      <c r="AO292" s="59"/>
      <c r="AP292" s="60"/>
    </row>
    <row r="293" spans="1:42" s="61" customFormat="1" ht="15" x14ac:dyDescent="0.25">
      <c r="A293" s="35"/>
      <c r="B293" s="36"/>
      <c r="C293" s="36"/>
      <c r="D293" s="63"/>
      <c r="E293" s="102"/>
      <c r="F293" s="63"/>
      <c r="G293" s="39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39"/>
      <c r="AF293" s="39"/>
      <c r="AG293" s="39"/>
      <c r="AH293" s="63"/>
      <c r="AI293" s="63"/>
      <c r="AJ293" s="27"/>
      <c r="AK293" s="27"/>
      <c r="AL293" s="27"/>
      <c r="AM293" s="28"/>
      <c r="AN293" s="64"/>
      <c r="AO293" s="59"/>
      <c r="AP293" s="60"/>
    </row>
    <row r="294" spans="1:42" s="56" customFormat="1" ht="15" x14ac:dyDescent="0.25">
      <c r="A294" s="35"/>
      <c r="B294" s="36"/>
      <c r="C294" s="36"/>
      <c r="D294" s="63"/>
      <c r="E294" s="102"/>
      <c r="F294" s="63"/>
      <c r="G294" s="39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39"/>
      <c r="AF294" s="39"/>
      <c r="AG294" s="39"/>
      <c r="AH294" s="63"/>
      <c r="AI294" s="63"/>
      <c r="AJ294" s="27"/>
      <c r="AK294" s="27"/>
      <c r="AL294" s="27"/>
      <c r="AM294" s="28"/>
      <c r="AN294" s="64"/>
      <c r="AO294" s="59"/>
      <c r="AP294" s="38"/>
    </row>
    <row r="295" spans="1:42" s="57" customFormat="1" ht="15" x14ac:dyDescent="0.25">
      <c r="A295" s="35"/>
      <c r="B295" s="36"/>
      <c r="C295" s="36"/>
      <c r="D295" s="63"/>
      <c r="E295" s="102"/>
      <c r="F295" s="63"/>
      <c r="G295" s="39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39"/>
      <c r="AF295" s="39"/>
      <c r="AG295" s="39"/>
      <c r="AH295" s="63"/>
      <c r="AI295" s="63"/>
      <c r="AJ295" s="27"/>
      <c r="AK295" s="27"/>
      <c r="AL295" s="27"/>
      <c r="AM295" s="28"/>
      <c r="AN295" s="64"/>
      <c r="AO295" s="38"/>
      <c r="AP295" s="38"/>
    </row>
    <row r="296" spans="1:42" s="57" customFormat="1" ht="15" x14ac:dyDescent="0.25">
      <c r="A296" s="35"/>
      <c r="B296" s="36"/>
      <c r="C296" s="36"/>
      <c r="D296" s="63"/>
      <c r="E296" s="102"/>
      <c r="F296" s="63"/>
      <c r="G296" s="39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39"/>
      <c r="AF296" s="39"/>
      <c r="AG296" s="39"/>
      <c r="AH296" s="63"/>
      <c r="AI296" s="63"/>
      <c r="AJ296" s="27"/>
      <c r="AK296" s="27"/>
      <c r="AL296" s="27"/>
      <c r="AM296" s="28"/>
      <c r="AN296" s="64"/>
      <c r="AO296" s="38"/>
      <c r="AP296" s="38"/>
    </row>
    <row r="297" spans="1:42" s="57" customFormat="1" ht="15" x14ac:dyDescent="0.25">
      <c r="A297" s="35"/>
      <c r="B297" s="36"/>
      <c r="C297" s="36"/>
      <c r="D297" s="63"/>
      <c r="E297" s="102"/>
      <c r="F297" s="63"/>
      <c r="G297" s="39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39"/>
      <c r="AF297" s="39"/>
      <c r="AG297" s="39"/>
      <c r="AH297" s="63"/>
      <c r="AI297" s="63"/>
      <c r="AJ297" s="27"/>
      <c r="AK297" s="27"/>
      <c r="AL297" s="27"/>
      <c r="AM297" s="28"/>
      <c r="AN297" s="64"/>
      <c r="AO297" s="38"/>
      <c r="AP297" s="38"/>
    </row>
    <row r="298" spans="1:42" s="57" customFormat="1" ht="15" x14ac:dyDescent="0.25">
      <c r="A298" s="35"/>
      <c r="B298" s="36"/>
      <c r="C298" s="36"/>
      <c r="D298" s="63"/>
      <c r="E298" s="102"/>
      <c r="F298" s="63"/>
      <c r="G298" s="39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39"/>
      <c r="AF298" s="39"/>
      <c r="AG298" s="39"/>
      <c r="AH298" s="63"/>
      <c r="AI298" s="63"/>
      <c r="AJ298" s="27"/>
      <c r="AK298" s="27"/>
      <c r="AL298" s="27"/>
      <c r="AM298" s="28"/>
      <c r="AN298" s="64"/>
      <c r="AO298" s="38"/>
      <c r="AP298" s="38"/>
    </row>
    <row r="299" spans="1:42" s="57" customFormat="1" ht="15" x14ac:dyDescent="0.25">
      <c r="A299" s="35"/>
      <c r="B299" s="36"/>
      <c r="C299" s="36"/>
      <c r="D299" s="63"/>
      <c r="E299" s="102"/>
      <c r="F299" s="63"/>
      <c r="G299" s="39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39"/>
      <c r="AF299" s="39"/>
      <c r="AG299" s="39"/>
      <c r="AH299" s="63"/>
      <c r="AI299" s="63"/>
      <c r="AJ299" s="27"/>
      <c r="AK299" s="27"/>
      <c r="AL299" s="27"/>
      <c r="AM299" s="28"/>
      <c r="AN299" s="64"/>
      <c r="AO299" s="38"/>
      <c r="AP299" s="38"/>
    </row>
    <row r="300" spans="1:42" s="57" customFormat="1" ht="15" x14ac:dyDescent="0.25">
      <c r="A300" s="35"/>
      <c r="B300" s="36"/>
      <c r="C300" s="36"/>
      <c r="D300" s="63"/>
      <c r="E300" s="35"/>
      <c r="F300" s="63"/>
      <c r="G300" s="39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39"/>
      <c r="AF300" s="39"/>
      <c r="AG300" s="39"/>
      <c r="AH300" s="63"/>
      <c r="AI300" s="63"/>
      <c r="AJ300" s="27"/>
      <c r="AK300" s="27"/>
      <c r="AL300" s="27"/>
      <c r="AM300" s="28"/>
      <c r="AN300" s="64"/>
      <c r="AO300" s="38"/>
      <c r="AP300" s="38"/>
    </row>
    <row r="301" spans="1:42" s="57" customFormat="1" ht="15" x14ac:dyDescent="0.25">
      <c r="A301" s="35"/>
      <c r="B301" s="36"/>
      <c r="C301" s="36"/>
      <c r="D301" s="63"/>
      <c r="E301" s="104"/>
      <c r="F301" s="63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  <c r="AB301" s="49"/>
      <c r="AC301" s="49"/>
      <c r="AD301" s="49"/>
      <c r="AE301" s="49"/>
      <c r="AF301" s="49"/>
      <c r="AG301" s="50"/>
      <c r="AH301" s="63"/>
      <c r="AI301" s="63"/>
      <c r="AJ301" s="51"/>
      <c r="AK301" s="52"/>
      <c r="AL301" s="51"/>
      <c r="AM301" s="51"/>
      <c r="AN301" s="64"/>
      <c r="AO301" s="38"/>
      <c r="AP301" s="38"/>
    </row>
    <row r="302" spans="1:42" s="57" customFormat="1" ht="15" x14ac:dyDescent="0.25">
      <c r="A302" s="35"/>
      <c r="B302" s="36"/>
      <c r="C302" s="36"/>
      <c r="D302" s="63"/>
      <c r="E302" s="104"/>
      <c r="F302" s="63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3"/>
      <c r="AH302" s="63"/>
      <c r="AI302" s="63"/>
      <c r="AJ302" s="44"/>
      <c r="AK302" s="45"/>
      <c r="AL302" s="44"/>
      <c r="AM302" s="44"/>
      <c r="AN302" s="64"/>
      <c r="AO302" s="38"/>
      <c r="AP302" s="38"/>
    </row>
    <row r="303" spans="1:42" s="57" customFormat="1" ht="15" x14ac:dyDescent="0.25">
      <c r="A303" s="35"/>
      <c r="B303" s="36"/>
      <c r="C303" s="36"/>
      <c r="D303" s="63"/>
      <c r="E303" s="104"/>
      <c r="F303" s="63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3"/>
      <c r="AH303" s="63"/>
      <c r="AI303" s="63"/>
      <c r="AJ303" s="44"/>
      <c r="AK303" s="45"/>
      <c r="AL303" s="44"/>
      <c r="AM303" s="44"/>
      <c r="AN303" s="38"/>
      <c r="AO303" s="38"/>
      <c r="AP303" s="38"/>
    </row>
    <row r="304" spans="1:42" s="57" customFormat="1" ht="15" x14ac:dyDescent="0.25">
      <c r="A304" s="35"/>
      <c r="B304" s="36"/>
      <c r="C304" s="36"/>
      <c r="D304" s="63"/>
      <c r="E304" s="104"/>
      <c r="F304" s="63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3"/>
      <c r="AH304" s="63"/>
      <c r="AI304" s="63"/>
      <c r="AJ304" s="44"/>
      <c r="AK304" s="45"/>
      <c r="AL304" s="44"/>
      <c r="AM304" s="44"/>
      <c r="AN304" s="38"/>
      <c r="AO304" s="38"/>
      <c r="AP304" s="38"/>
    </row>
    <row r="305" spans="1:42" s="57" customFormat="1" ht="15" x14ac:dyDescent="0.25">
      <c r="A305" s="35"/>
      <c r="B305" s="36"/>
      <c r="C305" s="36"/>
      <c r="D305" s="63"/>
      <c r="E305" s="104"/>
      <c r="F305" s="63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3"/>
      <c r="AH305" s="63"/>
      <c r="AI305" s="63"/>
      <c r="AJ305" s="44"/>
      <c r="AK305" s="45"/>
      <c r="AL305" s="44"/>
      <c r="AM305" s="44"/>
      <c r="AN305" s="38"/>
      <c r="AO305" s="38"/>
      <c r="AP305" s="38"/>
    </row>
    <row r="306" spans="1:42" s="57" customFormat="1" ht="15" x14ac:dyDescent="0.25">
      <c r="A306" s="35"/>
      <c r="B306" s="36"/>
      <c r="C306" s="36"/>
      <c r="D306" s="63"/>
      <c r="E306" s="104"/>
      <c r="F306" s="63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3"/>
      <c r="AH306" s="63"/>
      <c r="AI306" s="63"/>
      <c r="AJ306" s="44"/>
      <c r="AK306" s="45"/>
      <c r="AL306" s="44"/>
      <c r="AM306" s="44"/>
      <c r="AN306" s="38"/>
      <c r="AO306" s="38"/>
      <c r="AP306" s="38"/>
    </row>
    <row r="307" spans="1:42" s="57" customFormat="1" ht="15" x14ac:dyDescent="0.25">
      <c r="A307" s="35"/>
      <c r="B307" s="36"/>
      <c r="C307" s="36"/>
      <c r="D307" s="63"/>
      <c r="E307" s="104"/>
      <c r="F307" s="63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3"/>
      <c r="AH307" s="63"/>
      <c r="AI307" s="63"/>
      <c r="AJ307" s="44"/>
      <c r="AK307" s="45"/>
      <c r="AL307" s="44"/>
      <c r="AM307" s="44"/>
      <c r="AN307" s="38"/>
      <c r="AO307" s="38"/>
      <c r="AP307" s="38"/>
    </row>
    <row r="308" spans="1:42" s="57" customFormat="1" ht="15" x14ac:dyDescent="0.25">
      <c r="A308" s="35"/>
      <c r="B308" s="36"/>
      <c r="C308" s="36"/>
      <c r="D308" s="63"/>
      <c r="E308" s="104"/>
      <c r="F308" s="63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3"/>
      <c r="AH308" s="63"/>
      <c r="AI308" s="63"/>
      <c r="AJ308" s="44"/>
      <c r="AK308" s="45"/>
      <c r="AL308" s="44"/>
      <c r="AM308" s="44"/>
      <c r="AN308" s="38"/>
      <c r="AO308" s="38"/>
      <c r="AP308" s="38"/>
    </row>
    <row r="309" spans="1:42" s="57" customFormat="1" ht="15" x14ac:dyDescent="0.25">
      <c r="A309" s="35"/>
      <c r="B309" s="36"/>
      <c r="C309" s="36"/>
      <c r="D309" s="63"/>
      <c r="E309" s="104"/>
      <c r="F309" s="63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3"/>
      <c r="AH309" s="63"/>
      <c r="AI309" s="63"/>
      <c r="AJ309" s="44"/>
      <c r="AK309" s="45"/>
      <c r="AL309" s="44"/>
      <c r="AM309" s="44"/>
      <c r="AN309" s="38"/>
      <c r="AO309" s="38"/>
      <c r="AP309" s="38"/>
    </row>
    <row r="310" spans="1:42" s="57" customFormat="1" ht="15" x14ac:dyDescent="0.25">
      <c r="A310" s="35"/>
      <c r="B310" s="36"/>
      <c r="C310" s="36"/>
      <c r="D310" s="63"/>
      <c r="E310" s="104"/>
      <c r="F310" s="63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3"/>
      <c r="AH310" s="63"/>
      <c r="AI310" s="63"/>
      <c r="AJ310" s="44"/>
      <c r="AK310" s="45"/>
      <c r="AL310" s="44"/>
      <c r="AM310" s="44"/>
      <c r="AN310" s="38"/>
      <c r="AO310" s="38"/>
      <c r="AP310" s="38"/>
    </row>
    <row r="311" spans="1:42" s="57" customFormat="1" ht="15" x14ac:dyDescent="0.25">
      <c r="A311" s="35"/>
      <c r="B311" s="36"/>
      <c r="C311" s="36"/>
      <c r="D311" s="63"/>
      <c r="E311" s="104"/>
      <c r="F311" s="63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3"/>
      <c r="AH311" s="63"/>
      <c r="AI311" s="63"/>
      <c r="AJ311" s="44"/>
      <c r="AK311" s="45"/>
      <c r="AL311" s="44"/>
      <c r="AM311" s="44"/>
      <c r="AN311" s="38"/>
      <c r="AO311" s="38"/>
      <c r="AP311" s="58"/>
    </row>
    <row r="312" spans="1:42" s="57" customFormat="1" ht="15" x14ac:dyDescent="0.25">
      <c r="A312" s="35"/>
      <c r="B312" s="36"/>
      <c r="C312" s="36"/>
      <c r="D312" s="63"/>
      <c r="E312" s="104"/>
      <c r="F312" s="63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3"/>
      <c r="AH312" s="63"/>
      <c r="AI312" s="63"/>
      <c r="AJ312" s="44"/>
      <c r="AK312" s="45"/>
      <c r="AL312" s="44"/>
      <c r="AM312" s="44"/>
      <c r="AN312" s="58"/>
      <c r="AO312" s="58"/>
      <c r="AP312" s="58"/>
    </row>
    <row r="313" spans="1:42" s="57" customFormat="1" ht="15" x14ac:dyDescent="0.25">
      <c r="A313" s="35"/>
      <c r="B313" s="36"/>
      <c r="C313" s="36"/>
      <c r="D313" s="63"/>
      <c r="E313" s="104"/>
      <c r="F313" s="63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3"/>
      <c r="AH313" s="63"/>
      <c r="AI313" s="63"/>
      <c r="AJ313" s="44"/>
      <c r="AK313" s="45"/>
      <c r="AL313" s="44"/>
      <c r="AM313" s="44"/>
      <c r="AN313" s="58"/>
      <c r="AO313" s="58"/>
      <c r="AP313" s="58"/>
    </row>
    <row r="314" spans="1:42" s="57" customFormat="1" ht="15" x14ac:dyDescent="0.25">
      <c r="A314" s="35"/>
      <c r="B314" s="36"/>
      <c r="C314" s="36"/>
      <c r="D314" s="63"/>
      <c r="E314" s="104"/>
      <c r="F314" s="63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3"/>
      <c r="AH314" s="63"/>
      <c r="AI314" s="63"/>
      <c r="AJ314" s="44"/>
      <c r="AK314" s="45"/>
      <c r="AL314" s="44"/>
      <c r="AM314" s="44"/>
      <c r="AN314" s="58"/>
      <c r="AO314" s="58"/>
      <c r="AP314" s="58"/>
    </row>
    <row r="315" spans="1:42" s="57" customFormat="1" ht="15" x14ac:dyDescent="0.25">
      <c r="A315" s="35"/>
      <c r="B315" s="36"/>
      <c r="C315" s="36"/>
      <c r="D315" s="63"/>
      <c r="E315" s="104"/>
      <c r="F315" s="63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3"/>
      <c r="AH315" s="63"/>
      <c r="AI315" s="63"/>
      <c r="AJ315" s="44"/>
      <c r="AK315" s="45"/>
      <c r="AL315" s="44"/>
      <c r="AM315" s="44"/>
      <c r="AN315" s="58"/>
      <c r="AO315" s="58"/>
      <c r="AP315" s="58"/>
    </row>
    <row r="316" spans="1:42" s="57" customFormat="1" ht="15" x14ac:dyDescent="0.25">
      <c r="A316" s="35"/>
      <c r="B316" s="36"/>
      <c r="C316" s="36"/>
      <c r="D316" s="63"/>
      <c r="E316" s="104"/>
      <c r="F316" s="63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3"/>
      <c r="AH316" s="63"/>
      <c r="AI316" s="63"/>
      <c r="AJ316" s="44"/>
      <c r="AK316" s="45"/>
      <c r="AL316" s="44"/>
      <c r="AM316" s="44"/>
      <c r="AN316" s="58"/>
      <c r="AO316" s="58"/>
      <c r="AP316" s="58"/>
    </row>
    <row r="317" spans="1:42" s="57" customFormat="1" ht="15" x14ac:dyDescent="0.25">
      <c r="A317" s="35"/>
      <c r="B317" s="36"/>
      <c r="C317" s="36"/>
      <c r="D317" s="63"/>
      <c r="E317" s="102"/>
      <c r="F317" s="63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3"/>
      <c r="AH317" s="63"/>
      <c r="AI317" s="63"/>
      <c r="AJ317" s="44"/>
      <c r="AK317" s="45"/>
      <c r="AL317" s="44"/>
      <c r="AM317" s="44"/>
      <c r="AN317" s="58"/>
      <c r="AO317" s="58"/>
      <c r="AP317" s="58"/>
    </row>
    <row r="318" spans="1:42" s="57" customFormat="1" ht="15" x14ac:dyDescent="0.25">
      <c r="A318" s="35"/>
      <c r="B318" s="36"/>
      <c r="C318" s="36"/>
      <c r="D318" s="63"/>
      <c r="E318" s="102"/>
      <c r="F318" s="63"/>
      <c r="G318" s="39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39"/>
      <c r="AF318" s="39"/>
      <c r="AG318" s="39"/>
      <c r="AH318" s="63"/>
      <c r="AI318" s="63"/>
      <c r="AJ318" s="27"/>
      <c r="AK318" s="27"/>
      <c r="AL318" s="27"/>
      <c r="AM318" s="28"/>
      <c r="AN318" s="58"/>
      <c r="AO318" s="58"/>
      <c r="AP318" s="58"/>
    </row>
    <row r="319" spans="1:42" ht="15" x14ac:dyDescent="0.25">
      <c r="A319" s="35"/>
      <c r="B319" s="36"/>
      <c r="C319" s="36"/>
      <c r="D319" s="63"/>
      <c r="F319" s="63"/>
      <c r="G319" s="39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39"/>
      <c r="AF319" s="39"/>
      <c r="AG319" s="39"/>
      <c r="AH319" s="63"/>
      <c r="AI319" s="63"/>
      <c r="AJ319" s="27"/>
      <c r="AK319" s="27"/>
      <c r="AL319" s="27"/>
      <c r="AM319" s="28"/>
      <c r="AN319" s="58"/>
      <c r="AO319" s="58"/>
    </row>
    <row r="320" spans="1:42" ht="15" x14ac:dyDescent="0.25">
      <c r="A320" s="35"/>
      <c r="B320" s="36"/>
      <c r="C320" s="36"/>
      <c r="D320" s="63"/>
      <c r="F320" s="63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17"/>
      <c r="AH320" s="63"/>
      <c r="AI320" s="63"/>
    </row>
    <row r="321" spans="34:35" x14ac:dyDescent="0.2">
      <c r="AH321" s="18"/>
      <c r="AI321" s="18"/>
    </row>
  </sheetData>
  <sortState ref="A10:AM321">
    <sortCondition ref="A10:A321"/>
    <sortCondition ref="D10:D321"/>
  </sortState>
  <mergeCells count="3">
    <mergeCell ref="AG2:AH2"/>
    <mergeCell ref="AG3:AH3"/>
    <mergeCell ref="AG4:AH4"/>
  </mergeCells>
  <phoneticPr fontId="0" type="noConversion"/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15"/>
  <sheetViews>
    <sheetView zoomScaleNormal="100" workbookViewId="0">
      <pane ySplit="5" topLeftCell="A6" activePane="bottomLeft" state="frozen"/>
      <selection pane="bottomLeft" activeCell="I6" sqref="I6:I142"/>
    </sheetView>
  </sheetViews>
  <sheetFormatPr defaultColWidth="9.140625" defaultRowHeight="14.25" x14ac:dyDescent="0.2"/>
  <cols>
    <col min="1" max="1" width="12.7109375" style="19" customWidth="1"/>
    <col min="2" max="2" width="29.140625" style="2" customWidth="1"/>
    <col min="3" max="3" width="1.7109375" style="2" customWidth="1"/>
    <col min="4" max="4" width="29.28515625" style="2" bestFit="1" customWidth="1"/>
    <col min="5" max="5" width="11.42578125" style="2" bestFit="1" customWidth="1"/>
    <col min="6" max="6" width="37.5703125" style="3" bestFit="1" customWidth="1"/>
    <col min="7" max="8" width="11.42578125" style="3" customWidth="1"/>
    <col min="9" max="9" width="9.140625" style="3" customWidth="1"/>
    <col min="10" max="10" width="45" style="8" customWidth="1"/>
    <col min="11" max="16384" width="9.140625" style="2"/>
  </cols>
  <sheetData>
    <row r="1" spans="1:10" s="57" customFormat="1" ht="26.45" customHeight="1" x14ac:dyDescent="0.25">
      <c r="A1" s="111" t="s">
        <v>52</v>
      </c>
      <c r="B1" s="112"/>
      <c r="C1" s="112"/>
      <c r="D1" s="112"/>
      <c r="F1" s="58"/>
      <c r="G1" s="58"/>
      <c r="H1" s="58"/>
      <c r="I1" s="58"/>
      <c r="J1" s="58"/>
    </row>
    <row r="2" spans="1:10" s="19" customFormat="1" x14ac:dyDescent="0.2">
      <c r="F2" s="20"/>
      <c r="G2" s="20"/>
      <c r="H2" s="20"/>
      <c r="I2" s="20"/>
      <c r="J2" s="20"/>
    </row>
    <row r="3" spans="1:10" s="57" customFormat="1" ht="15.75" x14ac:dyDescent="0.25">
      <c r="A3" s="76"/>
      <c r="B3" s="76" t="s">
        <v>77</v>
      </c>
      <c r="C3" s="76"/>
      <c r="D3" s="76"/>
      <c r="E3" s="76"/>
      <c r="F3" s="77"/>
      <c r="G3" s="77"/>
      <c r="H3" s="77"/>
      <c r="I3" s="77"/>
      <c r="J3" s="77"/>
    </row>
    <row r="4" spans="1:10" s="57" customFormat="1" ht="15" x14ac:dyDescent="0.25">
      <c r="A4" s="78"/>
      <c r="B4" s="78"/>
      <c r="C4" s="78"/>
      <c r="D4" s="78"/>
      <c r="E4" s="78"/>
      <c r="F4" s="79"/>
      <c r="G4" s="79"/>
      <c r="H4" s="79"/>
      <c r="I4" s="79"/>
      <c r="J4" s="80" t="s">
        <v>24</v>
      </c>
    </row>
    <row r="5" spans="1:10" s="61" customFormat="1" ht="60" x14ac:dyDescent="0.25">
      <c r="A5" s="81" t="s">
        <v>78</v>
      </c>
      <c r="B5" s="21" t="s">
        <v>9</v>
      </c>
      <c r="C5" s="21"/>
      <c r="D5" s="82" t="s">
        <v>10</v>
      </c>
      <c r="E5" s="83" t="s">
        <v>7</v>
      </c>
      <c r="F5" s="84" t="s">
        <v>141</v>
      </c>
      <c r="G5" s="85" t="s">
        <v>11</v>
      </c>
      <c r="H5" s="85" t="s">
        <v>12</v>
      </c>
      <c r="I5" s="84" t="s">
        <v>13</v>
      </c>
      <c r="J5" s="86" t="s">
        <v>25</v>
      </c>
    </row>
    <row r="6" spans="1:10" s="57" customFormat="1" ht="15" x14ac:dyDescent="0.25">
      <c r="A6" s="52" t="s">
        <v>69</v>
      </c>
      <c r="B6" s="45" t="s">
        <v>147</v>
      </c>
      <c r="C6" s="45"/>
      <c r="D6" s="45" t="str">
        <f>"Shriners MC - Room "&amp;E6</f>
        <v>Shriners MC - Room 5M01</v>
      </c>
      <c r="E6" s="36" t="s">
        <v>405</v>
      </c>
      <c r="F6" s="75" t="s">
        <v>70</v>
      </c>
      <c r="G6" s="89"/>
      <c r="H6" s="89"/>
      <c r="I6" s="70">
        <v>17</v>
      </c>
      <c r="J6" s="87"/>
    </row>
    <row r="7" spans="1:10" s="57" customFormat="1" ht="15" x14ac:dyDescent="0.25">
      <c r="A7" s="52" t="s">
        <v>69</v>
      </c>
      <c r="B7" s="45" t="s">
        <v>148</v>
      </c>
      <c r="C7" s="45"/>
      <c r="D7" s="45" t="str">
        <f t="shared" ref="D7:D70" si="0">"Shriners MC - Room "&amp;E7</f>
        <v>Shriners MC - Room 5M02</v>
      </c>
      <c r="E7" s="36" t="s">
        <v>406</v>
      </c>
      <c r="F7" s="75" t="s">
        <v>70</v>
      </c>
      <c r="G7" s="89"/>
      <c r="H7" s="89"/>
      <c r="I7" s="70">
        <v>23</v>
      </c>
      <c r="J7" s="87"/>
    </row>
    <row r="8" spans="1:10" s="57" customFormat="1" ht="15" x14ac:dyDescent="0.25">
      <c r="A8" s="52" t="s">
        <v>69</v>
      </c>
      <c r="B8" s="45" t="s">
        <v>149</v>
      </c>
      <c r="C8" s="45"/>
      <c r="D8" s="45" t="str">
        <f t="shared" si="0"/>
        <v>Shriners MC - Room 5M03</v>
      </c>
      <c r="E8" s="36" t="s">
        <v>274</v>
      </c>
      <c r="F8" s="75" t="s">
        <v>70</v>
      </c>
      <c r="G8" s="89"/>
      <c r="H8" s="89"/>
      <c r="I8" s="70">
        <v>25</v>
      </c>
      <c r="J8" s="87"/>
    </row>
    <row r="9" spans="1:10" s="57" customFormat="1" ht="15" x14ac:dyDescent="0.25">
      <c r="A9" s="52" t="s">
        <v>69</v>
      </c>
      <c r="B9" s="45" t="s">
        <v>150</v>
      </c>
      <c r="C9" s="45"/>
      <c r="D9" s="45" t="str">
        <f t="shared" si="0"/>
        <v>Shriners MC - Room 5100</v>
      </c>
      <c r="E9" s="36" t="s">
        <v>278</v>
      </c>
      <c r="F9" s="97" t="s">
        <v>88</v>
      </c>
      <c r="G9" s="89"/>
      <c r="H9" s="89"/>
      <c r="I9" s="70">
        <v>426</v>
      </c>
      <c r="J9" s="87"/>
    </row>
    <row r="10" spans="1:10" s="57" customFormat="1" ht="15" x14ac:dyDescent="0.25">
      <c r="A10" s="52" t="s">
        <v>69</v>
      </c>
      <c r="B10" s="45" t="s">
        <v>151</v>
      </c>
      <c r="C10" s="45"/>
      <c r="D10" s="45" t="str">
        <f t="shared" si="0"/>
        <v>Shriners MC - Room 5107</v>
      </c>
      <c r="E10" s="36" t="s">
        <v>279</v>
      </c>
      <c r="F10" s="97" t="s">
        <v>89</v>
      </c>
      <c r="G10" s="89"/>
      <c r="H10" s="89"/>
      <c r="I10" s="70">
        <v>142</v>
      </c>
      <c r="J10" s="87"/>
    </row>
    <row r="11" spans="1:10" s="57" customFormat="1" ht="15" x14ac:dyDescent="0.25">
      <c r="A11" s="52" t="s">
        <v>69</v>
      </c>
      <c r="B11" s="45" t="s">
        <v>152</v>
      </c>
      <c r="C11" s="45"/>
      <c r="D11" s="45" t="str">
        <f t="shared" si="0"/>
        <v>Shriners MC - Room 5108</v>
      </c>
      <c r="E11" s="36" t="s">
        <v>280</v>
      </c>
      <c r="F11" s="97" t="s">
        <v>89</v>
      </c>
      <c r="G11" s="89"/>
      <c r="H11" s="89"/>
      <c r="I11" s="70">
        <v>141</v>
      </c>
      <c r="J11" s="87"/>
    </row>
    <row r="12" spans="1:10" s="57" customFormat="1" ht="15" x14ac:dyDescent="0.25">
      <c r="A12" s="52" t="s">
        <v>69</v>
      </c>
      <c r="B12" s="45" t="s">
        <v>153</v>
      </c>
      <c r="C12" s="45"/>
      <c r="D12" s="45" t="str">
        <f t="shared" si="0"/>
        <v>Shriners MC - Room 5109</v>
      </c>
      <c r="E12" s="36" t="s">
        <v>281</v>
      </c>
      <c r="F12" s="97" t="s">
        <v>89</v>
      </c>
      <c r="G12" s="89"/>
      <c r="H12" s="89"/>
      <c r="I12" s="70">
        <v>141</v>
      </c>
      <c r="J12" s="87"/>
    </row>
    <row r="13" spans="1:10" s="57" customFormat="1" ht="15" x14ac:dyDescent="0.25">
      <c r="A13" s="52" t="s">
        <v>69</v>
      </c>
      <c r="B13" s="45" t="s">
        <v>154</v>
      </c>
      <c r="C13" s="45"/>
      <c r="D13" s="45" t="str">
        <f t="shared" si="0"/>
        <v>Shriners MC - Room 5110</v>
      </c>
      <c r="E13" s="36" t="s">
        <v>282</v>
      </c>
      <c r="F13" s="97" t="s">
        <v>89</v>
      </c>
      <c r="G13" s="89"/>
      <c r="H13" s="89"/>
      <c r="I13" s="70">
        <v>147</v>
      </c>
      <c r="J13" s="87"/>
    </row>
    <row r="14" spans="1:10" s="57" customFormat="1" ht="15" x14ac:dyDescent="0.25">
      <c r="A14" s="52" t="s">
        <v>69</v>
      </c>
      <c r="B14" s="45" t="s">
        <v>155</v>
      </c>
      <c r="C14" s="45"/>
      <c r="D14" s="45" t="str">
        <f t="shared" si="0"/>
        <v>Shriners MC - Room 5111</v>
      </c>
      <c r="E14" s="36" t="s">
        <v>283</v>
      </c>
      <c r="F14" s="97" t="s">
        <v>70</v>
      </c>
      <c r="G14" s="89"/>
      <c r="H14" s="89"/>
      <c r="I14" s="70">
        <v>803</v>
      </c>
      <c r="J14" s="87"/>
    </row>
    <row r="15" spans="1:10" s="57" customFormat="1" ht="15" x14ac:dyDescent="0.25">
      <c r="A15" s="52" t="s">
        <v>69</v>
      </c>
      <c r="B15" s="45" t="s">
        <v>156</v>
      </c>
      <c r="C15" s="45"/>
      <c r="D15" s="45" t="str">
        <f t="shared" si="0"/>
        <v>Shriners MC - Room 5112</v>
      </c>
      <c r="E15" s="36" t="s">
        <v>275</v>
      </c>
      <c r="F15" s="97" t="s">
        <v>90</v>
      </c>
      <c r="G15" s="89"/>
      <c r="H15" s="89"/>
      <c r="I15" s="70">
        <v>55</v>
      </c>
      <c r="J15" s="87"/>
    </row>
    <row r="16" spans="1:10" s="57" customFormat="1" ht="15" x14ac:dyDescent="0.25">
      <c r="A16" s="52" t="s">
        <v>69</v>
      </c>
      <c r="B16" s="45" t="s">
        <v>63</v>
      </c>
      <c r="C16" s="45"/>
      <c r="D16" s="45" t="str">
        <f t="shared" si="0"/>
        <v>Shriners MC - Room 5112A</v>
      </c>
      <c r="E16" s="36" t="s">
        <v>54</v>
      </c>
      <c r="F16" s="97" t="s">
        <v>90</v>
      </c>
      <c r="G16" s="89"/>
      <c r="H16" s="89"/>
      <c r="I16" s="70">
        <v>52</v>
      </c>
      <c r="J16" s="87"/>
    </row>
    <row r="17" spans="1:10" s="57" customFormat="1" ht="15" x14ac:dyDescent="0.25">
      <c r="A17" s="52" t="s">
        <v>69</v>
      </c>
      <c r="B17" s="45" t="s">
        <v>157</v>
      </c>
      <c r="C17" s="45"/>
      <c r="D17" s="45" t="str">
        <f t="shared" si="0"/>
        <v>Shriners MC - Room 5113</v>
      </c>
      <c r="E17" s="36" t="s">
        <v>284</v>
      </c>
      <c r="F17" s="97" t="s">
        <v>91</v>
      </c>
      <c r="G17" s="89"/>
      <c r="H17" s="89"/>
      <c r="I17" s="70">
        <v>99</v>
      </c>
      <c r="J17" s="87"/>
    </row>
    <row r="18" spans="1:10" s="57" customFormat="1" ht="15" x14ac:dyDescent="0.25">
      <c r="A18" s="52" t="s">
        <v>69</v>
      </c>
      <c r="B18" s="45" t="s">
        <v>158</v>
      </c>
      <c r="C18" s="45"/>
      <c r="D18" s="45" t="str">
        <f t="shared" si="0"/>
        <v>Shriners MC - Room 5114</v>
      </c>
      <c r="E18" s="36" t="s">
        <v>285</v>
      </c>
      <c r="F18" s="97" t="s">
        <v>92</v>
      </c>
      <c r="G18" s="89"/>
      <c r="H18" s="89"/>
      <c r="I18" s="70">
        <v>70</v>
      </c>
      <c r="J18" s="87"/>
    </row>
    <row r="19" spans="1:10" s="57" customFormat="1" ht="15" x14ac:dyDescent="0.25">
      <c r="A19" s="52" t="s">
        <v>69</v>
      </c>
      <c r="B19" s="45" t="s">
        <v>159</v>
      </c>
      <c r="C19" s="45"/>
      <c r="D19" s="45" t="str">
        <f t="shared" si="0"/>
        <v>Shriners MC - Room 5115</v>
      </c>
      <c r="E19" s="36" t="s">
        <v>286</v>
      </c>
      <c r="F19" s="97" t="s">
        <v>95</v>
      </c>
      <c r="G19" s="44"/>
      <c r="H19" s="44"/>
      <c r="I19" s="70">
        <v>61</v>
      </c>
      <c r="J19" s="87"/>
    </row>
    <row r="20" spans="1:10" s="57" customFormat="1" ht="15" x14ac:dyDescent="0.25">
      <c r="A20" s="52" t="s">
        <v>69</v>
      </c>
      <c r="B20" s="45" t="s">
        <v>160</v>
      </c>
      <c r="C20" s="45"/>
      <c r="D20" s="45" t="str">
        <f t="shared" si="0"/>
        <v>Shriners MC - Room 5116</v>
      </c>
      <c r="E20" s="36" t="s">
        <v>287</v>
      </c>
      <c r="F20" s="97" t="s">
        <v>94</v>
      </c>
      <c r="G20" s="44"/>
      <c r="H20" s="44"/>
      <c r="I20" s="70">
        <v>80</v>
      </c>
      <c r="J20" s="87"/>
    </row>
    <row r="21" spans="1:10" s="57" customFormat="1" ht="15" x14ac:dyDescent="0.25">
      <c r="A21" s="52" t="s">
        <v>69</v>
      </c>
      <c r="B21" s="45" t="s">
        <v>161</v>
      </c>
      <c r="C21" s="45"/>
      <c r="D21" s="45" t="str">
        <f t="shared" si="0"/>
        <v>Shriners MC - Room 5117</v>
      </c>
      <c r="E21" s="36" t="s">
        <v>288</v>
      </c>
      <c r="F21" s="97" t="s">
        <v>96</v>
      </c>
      <c r="G21" s="44"/>
      <c r="H21" s="44"/>
      <c r="I21" s="70">
        <v>54</v>
      </c>
      <c r="J21" s="87"/>
    </row>
    <row r="22" spans="1:10" s="57" customFormat="1" ht="15" x14ac:dyDescent="0.25">
      <c r="A22" s="52" t="s">
        <v>69</v>
      </c>
      <c r="B22" s="45" t="s">
        <v>162</v>
      </c>
      <c r="C22" s="45"/>
      <c r="D22" s="45" t="str">
        <f t="shared" si="0"/>
        <v>Shriners MC - Room 5118</v>
      </c>
      <c r="E22" s="36" t="s">
        <v>289</v>
      </c>
      <c r="F22" s="97" t="s">
        <v>93</v>
      </c>
      <c r="G22" s="44"/>
      <c r="H22" s="44"/>
      <c r="I22" s="70">
        <v>81</v>
      </c>
      <c r="J22" s="87"/>
    </row>
    <row r="23" spans="1:10" s="57" customFormat="1" ht="15" x14ac:dyDescent="0.25">
      <c r="A23" s="52" t="s">
        <v>69</v>
      </c>
      <c r="B23" s="45" t="s">
        <v>163</v>
      </c>
      <c r="C23" s="45"/>
      <c r="D23" s="45" t="str">
        <f t="shared" si="0"/>
        <v>Shriners MC - Room 5119</v>
      </c>
      <c r="E23" s="36" t="s">
        <v>290</v>
      </c>
      <c r="F23" s="97" t="s">
        <v>89</v>
      </c>
      <c r="G23" s="44"/>
      <c r="H23" s="44"/>
      <c r="I23" s="70">
        <v>141</v>
      </c>
      <c r="J23" s="87"/>
    </row>
    <row r="24" spans="1:10" s="57" customFormat="1" ht="15" x14ac:dyDescent="0.25">
      <c r="A24" s="52" t="s">
        <v>69</v>
      </c>
      <c r="B24" s="45" t="s">
        <v>164</v>
      </c>
      <c r="C24" s="45"/>
      <c r="D24" s="45" t="str">
        <f t="shared" si="0"/>
        <v>Shriners MC - Room 5120</v>
      </c>
      <c r="E24" s="36" t="s">
        <v>291</v>
      </c>
      <c r="F24" s="97" t="s">
        <v>89</v>
      </c>
      <c r="G24" s="44"/>
      <c r="H24" s="44"/>
      <c r="I24" s="70">
        <v>144</v>
      </c>
      <c r="J24" s="87"/>
    </row>
    <row r="25" spans="1:10" s="57" customFormat="1" ht="15" x14ac:dyDescent="0.25">
      <c r="A25" s="52" t="s">
        <v>69</v>
      </c>
      <c r="B25" s="45" t="s">
        <v>165</v>
      </c>
      <c r="C25" s="45"/>
      <c r="D25" s="45" t="str">
        <f t="shared" si="0"/>
        <v>Shriners MC - Room 5121</v>
      </c>
      <c r="E25" s="36" t="s">
        <v>292</v>
      </c>
      <c r="F25" s="97" t="s">
        <v>97</v>
      </c>
      <c r="G25" s="44"/>
      <c r="H25" s="44"/>
      <c r="I25" s="70">
        <v>169</v>
      </c>
      <c r="J25" s="87"/>
    </row>
    <row r="26" spans="1:10" s="57" customFormat="1" ht="15" x14ac:dyDescent="0.25">
      <c r="A26" s="52" t="s">
        <v>69</v>
      </c>
      <c r="B26" s="45" t="s">
        <v>166</v>
      </c>
      <c r="C26" s="45"/>
      <c r="D26" s="45" t="str">
        <f t="shared" si="0"/>
        <v>Shriners MC - Room 5122</v>
      </c>
      <c r="E26" s="36" t="s">
        <v>293</v>
      </c>
      <c r="F26" s="97" t="s">
        <v>89</v>
      </c>
      <c r="G26" s="44"/>
      <c r="H26" s="44"/>
      <c r="I26" s="70">
        <v>143</v>
      </c>
      <c r="J26" s="87"/>
    </row>
    <row r="27" spans="1:10" s="57" customFormat="1" ht="15" x14ac:dyDescent="0.25">
      <c r="A27" s="52" t="s">
        <v>69</v>
      </c>
      <c r="B27" s="45" t="s">
        <v>167</v>
      </c>
      <c r="C27" s="45"/>
      <c r="D27" s="45" t="str">
        <f t="shared" si="0"/>
        <v>Shriners MC - Room 5123</v>
      </c>
      <c r="E27" s="36" t="s">
        <v>294</v>
      </c>
      <c r="F27" s="97" t="s">
        <v>89</v>
      </c>
      <c r="G27" s="44"/>
      <c r="H27" s="44"/>
      <c r="I27" s="70">
        <v>141</v>
      </c>
      <c r="J27" s="87"/>
    </row>
    <row r="28" spans="1:10" s="57" customFormat="1" ht="15" x14ac:dyDescent="0.25">
      <c r="A28" s="52" t="s">
        <v>69</v>
      </c>
      <c r="B28" s="45" t="s">
        <v>168</v>
      </c>
      <c r="C28" s="45"/>
      <c r="D28" s="45" t="str">
        <f t="shared" si="0"/>
        <v>Shriners MC - Room 5124</v>
      </c>
      <c r="E28" s="36" t="s">
        <v>295</v>
      </c>
      <c r="F28" s="97" t="s">
        <v>89</v>
      </c>
      <c r="G28" s="44"/>
      <c r="H28" s="44"/>
      <c r="I28" s="70">
        <v>145</v>
      </c>
      <c r="J28" s="87"/>
    </row>
    <row r="29" spans="1:10" s="57" customFormat="1" ht="15" x14ac:dyDescent="0.25">
      <c r="A29" s="52" t="s">
        <v>69</v>
      </c>
      <c r="B29" s="45" t="s">
        <v>169</v>
      </c>
      <c r="C29" s="45"/>
      <c r="D29" s="45" t="str">
        <f t="shared" si="0"/>
        <v>Shriners MC - Room 5125A</v>
      </c>
      <c r="E29" s="36" t="s">
        <v>296</v>
      </c>
      <c r="F29" s="97" t="s">
        <v>98</v>
      </c>
      <c r="G29" s="44"/>
      <c r="H29" s="44"/>
      <c r="I29" s="70">
        <v>12</v>
      </c>
      <c r="J29" s="87"/>
    </row>
    <row r="30" spans="1:10" s="57" customFormat="1" ht="15" x14ac:dyDescent="0.25">
      <c r="A30" s="52" t="s">
        <v>69</v>
      </c>
      <c r="B30" s="45" t="s">
        <v>170</v>
      </c>
      <c r="C30" s="45"/>
      <c r="D30" s="45" t="str">
        <f t="shared" si="0"/>
        <v>Shriners MC - Room 5125B</v>
      </c>
      <c r="E30" s="36" t="s">
        <v>297</v>
      </c>
      <c r="F30" s="97" t="s">
        <v>99</v>
      </c>
      <c r="G30" s="44"/>
      <c r="H30" s="44"/>
      <c r="I30" s="70">
        <v>264</v>
      </c>
      <c r="J30" s="87"/>
    </row>
    <row r="31" spans="1:10" s="57" customFormat="1" ht="15" x14ac:dyDescent="0.25">
      <c r="A31" s="52" t="s">
        <v>69</v>
      </c>
      <c r="B31" s="45" t="s">
        <v>171</v>
      </c>
      <c r="C31" s="45"/>
      <c r="D31" s="45" t="str">
        <f t="shared" si="0"/>
        <v>Shriners MC - Room 5125C</v>
      </c>
      <c r="E31" s="36" t="s">
        <v>298</v>
      </c>
      <c r="F31" s="97" t="s">
        <v>99</v>
      </c>
      <c r="G31" s="44"/>
      <c r="H31" s="44"/>
      <c r="I31" s="70">
        <v>259</v>
      </c>
      <c r="J31" s="87"/>
    </row>
    <row r="32" spans="1:10" s="57" customFormat="1" ht="15" x14ac:dyDescent="0.25">
      <c r="A32" s="52" t="s">
        <v>69</v>
      </c>
      <c r="B32" s="45" t="s">
        <v>172</v>
      </c>
      <c r="C32" s="45"/>
      <c r="D32" s="45" t="str">
        <f t="shared" si="0"/>
        <v>Shriners MC - Room 5125D</v>
      </c>
      <c r="E32" s="36" t="s">
        <v>299</v>
      </c>
      <c r="F32" s="97" t="s">
        <v>98</v>
      </c>
      <c r="G32" s="44"/>
      <c r="H32" s="44"/>
      <c r="I32" s="70">
        <v>12</v>
      </c>
      <c r="J32" s="87"/>
    </row>
    <row r="33" spans="1:10" s="57" customFormat="1" ht="15" x14ac:dyDescent="0.25">
      <c r="A33" s="52" t="s">
        <v>69</v>
      </c>
      <c r="B33" s="45" t="s">
        <v>173</v>
      </c>
      <c r="C33" s="45"/>
      <c r="D33" s="45" t="str">
        <f t="shared" si="0"/>
        <v>Shriners MC - Room 5125E</v>
      </c>
      <c r="E33" s="36" t="s">
        <v>300</v>
      </c>
      <c r="F33" s="97" t="s">
        <v>95</v>
      </c>
      <c r="G33" s="44"/>
      <c r="H33" s="44"/>
      <c r="I33" s="70">
        <v>55</v>
      </c>
      <c r="J33" s="87"/>
    </row>
    <row r="34" spans="1:10" s="57" customFormat="1" ht="15" x14ac:dyDescent="0.25">
      <c r="A34" s="52" t="s">
        <v>69</v>
      </c>
      <c r="B34" s="45" t="s">
        <v>174</v>
      </c>
      <c r="C34" s="45"/>
      <c r="D34" s="45" t="str">
        <f t="shared" si="0"/>
        <v>Shriners MC - Room 5126A</v>
      </c>
      <c r="E34" s="36" t="s">
        <v>301</v>
      </c>
      <c r="F34" s="97" t="s">
        <v>100</v>
      </c>
      <c r="G34" s="44"/>
      <c r="H34" s="44"/>
      <c r="I34" s="70">
        <v>142</v>
      </c>
      <c r="J34" s="87"/>
    </row>
    <row r="35" spans="1:10" s="57" customFormat="1" ht="15" x14ac:dyDescent="0.25">
      <c r="A35" s="52" t="s">
        <v>69</v>
      </c>
      <c r="B35" s="45" t="s">
        <v>175</v>
      </c>
      <c r="C35" s="45"/>
      <c r="D35" s="45" t="str">
        <f t="shared" si="0"/>
        <v>Shriners MC - Room 5126B</v>
      </c>
      <c r="E35" s="36" t="s">
        <v>302</v>
      </c>
      <c r="F35" s="97" t="s">
        <v>101</v>
      </c>
      <c r="G35" s="44"/>
      <c r="H35" s="44"/>
      <c r="I35" s="70">
        <v>114</v>
      </c>
      <c r="J35" s="87"/>
    </row>
    <row r="36" spans="1:10" s="57" customFormat="1" ht="15" x14ac:dyDescent="0.25">
      <c r="A36" s="52" t="s">
        <v>69</v>
      </c>
      <c r="B36" s="45" t="s">
        <v>176</v>
      </c>
      <c r="C36" s="45"/>
      <c r="D36" s="45" t="str">
        <f t="shared" si="0"/>
        <v>Shriners MC - Room 5127</v>
      </c>
      <c r="E36" s="36" t="s">
        <v>303</v>
      </c>
      <c r="F36" s="97" t="s">
        <v>70</v>
      </c>
      <c r="G36" s="44"/>
      <c r="H36" s="44"/>
      <c r="I36" s="70">
        <v>180</v>
      </c>
      <c r="J36" s="87"/>
    </row>
    <row r="37" spans="1:10" s="57" customFormat="1" ht="15" x14ac:dyDescent="0.25">
      <c r="A37" s="52" t="s">
        <v>69</v>
      </c>
      <c r="B37" s="45" t="s">
        <v>177</v>
      </c>
      <c r="C37" s="45"/>
      <c r="D37" s="45" t="str">
        <f t="shared" si="0"/>
        <v>Shriners MC - Room 5128A</v>
      </c>
      <c r="E37" s="36" t="s">
        <v>304</v>
      </c>
      <c r="F37" s="97" t="s">
        <v>102</v>
      </c>
      <c r="G37" s="44"/>
      <c r="H37" s="44"/>
      <c r="I37" s="70">
        <v>450</v>
      </c>
      <c r="J37" s="87"/>
    </row>
    <row r="38" spans="1:10" s="57" customFormat="1" ht="15" x14ac:dyDescent="0.25">
      <c r="A38" s="52" t="s">
        <v>69</v>
      </c>
      <c r="B38" s="45" t="s">
        <v>178</v>
      </c>
      <c r="C38" s="45"/>
      <c r="D38" s="45" t="str">
        <f t="shared" si="0"/>
        <v>Shriners MC - Room 5128B</v>
      </c>
      <c r="E38" s="36" t="s">
        <v>305</v>
      </c>
      <c r="F38" s="97" t="s">
        <v>103</v>
      </c>
      <c r="G38" s="44"/>
      <c r="H38" s="44"/>
      <c r="I38" s="70">
        <v>80</v>
      </c>
      <c r="J38" s="87"/>
    </row>
    <row r="39" spans="1:10" s="57" customFormat="1" ht="15" x14ac:dyDescent="0.25">
      <c r="A39" s="52" t="s">
        <v>69</v>
      </c>
      <c r="B39" s="45" t="s">
        <v>179</v>
      </c>
      <c r="C39" s="45"/>
      <c r="D39" s="45" t="str">
        <f t="shared" si="0"/>
        <v>Shriners MC - Room 5129</v>
      </c>
      <c r="E39" s="36" t="s">
        <v>306</v>
      </c>
      <c r="F39" s="97" t="s">
        <v>104</v>
      </c>
      <c r="G39" s="44"/>
      <c r="H39" s="44"/>
      <c r="I39" s="70">
        <v>66</v>
      </c>
      <c r="J39" s="87"/>
    </row>
    <row r="40" spans="1:10" s="57" customFormat="1" ht="15" x14ac:dyDescent="0.25">
      <c r="A40" s="52" t="s">
        <v>69</v>
      </c>
      <c r="B40" s="45" t="s">
        <v>180</v>
      </c>
      <c r="C40" s="45"/>
      <c r="D40" s="45" t="str">
        <f t="shared" si="0"/>
        <v>Shriners MC - Room 5130</v>
      </c>
      <c r="E40" s="36" t="s">
        <v>307</v>
      </c>
      <c r="F40" s="97" t="s">
        <v>105</v>
      </c>
      <c r="G40" s="44"/>
      <c r="H40" s="44"/>
      <c r="I40" s="70">
        <v>164</v>
      </c>
      <c r="J40" s="87"/>
    </row>
    <row r="41" spans="1:10" s="57" customFormat="1" ht="15" x14ac:dyDescent="0.25">
      <c r="A41" s="52" t="s">
        <v>69</v>
      </c>
      <c r="B41" s="45" t="s">
        <v>181</v>
      </c>
      <c r="C41" s="45"/>
      <c r="D41" s="45" t="str">
        <f t="shared" si="0"/>
        <v>Shriners MC - Room 5131</v>
      </c>
      <c r="E41" s="36" t="s">
        <v>308</v>
      </c>
      <c r="F41" s="97" t="s">
        <v>106</v>
      </c>
      <c r="G41" s="44"/>
      <c r="H41" s="44"/>
      <c r="I41" s="70">
        <v>523</v>
      </c>
      <c r="J41" s="87"/>
    </row>
    <row r="42" spans="1:10" s="57" customFormat="1" ht="15" x14ac:dyDescent="0.25">
      <c r="A42" s="52" t="s">
        <v>69</v>
      </c>
      <c r="B42" s="45" t="s">
        <v>182</v>
      </c>
      <c r="C42" s="45"/>
      <c r="D42" s="45" t="str">
        <f t="shared" si="0"/>
        <v>Shriners MC - Room 5132</v>
      </c>
      <c r="E42" s="36" t="s">
        <v>309</v>
      </c>
      <c r="F42" s="97" t="s">
        <v>107</v>
      </c>
      <c r="G42" s="44"/>
      <c r="H42" s="44"/>
      <c r="I42" s="70">
        <v>123</v>
      </c>
      <c r="J42" s="87"/>
    </row>
    <row r="43" spans="1:10" s="57" customFormat="1" ht="15" x14ac:dyDescent="0.25">
      <c r="A43" s="52" t="s">
        <v>69</v>
      </c>
      <c r="B43" s="45" t="s">
        <v>183</v>
      </c>
      <c r="C43" s="45"/>
      <c r="D43" s="45" t="str">
        <f t="shared" si="0"/>
        <v>Shriners MC - Room 5133</v>
      </c>
      <c r="E43" s="36" t="s">
        <v>310</v>
      </c>
      <c r="F43" s="97" t="s">
        <v>70</v>
      </c>
      <c r="G43" s="44"/>
      <c r="H43" s="44"/>
      <c r="I43" s="70">
        <v>50</v>
      </c>
      <c r="J43" s="87"/>
    </row>
    <row r="44" spans="1:10" s="57" customFormat="1" ht="15" x14ac:dyDescent="0.25">
      <c r="A44" s="52" t="s">
        <v>69</v>
      </c>
      <c r="B44" s="45" t="s">
        <v>184</v>
      </c>
      <c r="C44" s="45"/>
      <c r="D44" s="45" t="str">
        <f t="shared" si="0"/>
        <v>Shriners MC - Room 5202</v>
      </c>
      <c r="E44" s="36" t="s">
        <v>311</v>
      </c>
      <c r="F44" s="97" t="s">
        <v>106</v>
      </c>
      <c r="G44" s="44"/>
      <c r="H44" s="44"/>
      <c r="I44" s="70">
        <v>191</v>
      </c>
      <c r="J44" s="87"/>
    </row>
    <row r="45" spans="1:10" s="57" customFormat="1" ht="15" x14ac:dyDescent="0.25">
      <c r="A45" s="52" t="s">
        <v>69</v>
      </c>
      <c r="B45" s="45" t="s">
        <v>185</v>
      </c>
      <c r="C45" s="45"/>
      <c r="D45" s="45" t="str">
        <f t="shared" si="0"/>
        <v>Shriners MC - Room 5202A</v>
      </c>
      <c r="E45" s="36" t="s">
        <v>312</v>
      </c>
      <c r="F45" s="97" t="s">
        <v>108</v>
      </c>
      <c r="G45" s="44"/>
      <c r="H45" s="44"/>
      <c r="I45" s="70">
        <v>114</v>
      </c>
      <c r="J45" s="87"/>
    </row>
    <row r="46" spans="1:10" s="57" customFormat="1" ht="15" x14ac:dyDescent="0.25">
      <c r="A46" s="52" t="s">
        <v>69</v>
      </c>
      <c r="B46" s="45" t="s">
        <v>186</v>
      </c>
      <c r="C46" s="45"/>
      <c r="D46" s="45" t="str">
        <f t="shared" si="0"/>
        <v>Shriners MC - Room 5202B</v>
      </c>
      <c r="E46" s="36" t="s">
        <v>313</v>
      </c>
      <c r="F46" s="97" t="s">
        <v>110</v>
      </c>
      <c r="G46" s="44"/>
      <c r="H46" s="44"/>
      <c r="I46" s="70">
        <v>105</v>
      </c>
      <c r="J46" s="87"/>
    </row>
    <row r="47" spans="1:10" s="57" customFormat="1" ht="15" x14ac:dyDescent="0.25">
      <c r="A47" s="52" t="s">
        <v>69</v>
      </c>
      <c r="B47" s="45" t="s">
        <v>64</v>
      </c>
      <c r="C47" s="45"/>
      <c r="D47" s="45" t="str">
        <f t="shared" si="0"/>
        <v>Shriners MC - Room 5202C</v>
      </c>
      <c r="E47" s="36" t="s">
        <v>55</v>
      </c>
      <c r="F47" s="97" t="s">
        <v>109</v>
      </c>
      <c r="G47" s="44"/>
      <c r="H47" s="44"/>
      <c r="I47" s="70">
        <v>113</v>
      </c>
      <c r="J47" s="87"/>
    </row>
    <row r="48" spans="1:10" s="57" customFormat="1" ht="15" x14ac:dyDescent="0.25">
      <c r="A48" s="52" t="s">
        <v>69</v>
      </c>
      <c r="B48" s="45" t="s">
        <v>187</v>
      </c>
      <c r="C48" s="45"/>
      <c r="D48" s="45" t="str">
        <f t="shared" si="0"/>
        <v>Shriners MC - Room 5203</v>
      </c>
      <c r="E48" s="36" t="s">
        <v>314</v>
      </c>
      <c r="F48" s="97" t="s">
        <v>106</v>
      </c>
      <c r="G48" s="44"/>
      <c r="H48" s="44"/>
      <c r="I48" s="70">
        <v>337</v>
      </c>
      <c r="J48" s="87"/>
    </row>
    <row r="49" spans="1:10" s="57" customFormat="1" ht="15" x14ac:dyDescent="0.25">
      <c r="A49" s="52" t="s">
        <v>69</v>
      </c>
      <c r="B49" s="45" t="s">
        <v>188</v>
      </c>
      <c r="C49" s="45"/>
      <c r="D49" s="45" t="str">
        <f t="shared" si="0"/>
        <v>Shriners MC - Room 5203A</v>
      </c>
      <c r="E49" s="36" t="s">
        <v>315</v>
      </c>
      <c r="F49" s="97" t="s">
        <v>111</v>
      </c>
      <c r="G49" s="44"/>
      <c r="H49" s="44"/>
      <c r="I49" s="70">
        <v>31</v>
      </c>
      <c r="J49" s="87"/>
    </row>
    <row r="50" spans="1:10" s="57" customFormat="1" ht="15" x14ac:dyDescent="0.25">
      <c r="A50" s="52" t="s">
        <v>69</v>
      </c>
      <c r="B50" s="45" t="s">
        <v>189</v>
      </c>
      <c r="C50" s="45"/>
      <c r="D50" s="45" t="str">
        <f t="shared" si="0"/>
        <v>Shriners MC - Room 5203B</v>
      </c>
      <c r="E50" s="36" t="s">
        <v>316</v>
      </c>
      <c r="F50" s="97" t="s">
        <v>112</v>
      </c>
      <c r="G50" s="44"/>
      <c r="H50" s="44"/>
      <c r="I50" s="70">
        <v>27</v>
      </c>
      <c r="J50" s="87"/>
    </row>
    <row r="51" spans="1:10" s="57" customFormat="1" ht="15" x14ac:dyDescent="0.25">
      <c r="A51" s="52" t="s">
        <v>69</v>
      </c>
      <c r="B51" s="45" t="s">
        <v>190</v>
      </c>
      <c r="C51" s="45"/>
      <c r="D51" s="45" t="str">
        <f t="shared" si="0"/>
        <v>Shriners MC - Room 5204</v>
      </c>
      <c r="E51" s="36" t="s">
        <v>317</v>
      </c>
      <c r="F51" s="97" t="s">
        <v>113</v>
      </c>
      <c r="G51" s="44"/>
      <c r="H51" s="44"/>
      <c r="I51" s="70">
        <v>98</v>
      </c>
      <c r="J51" s="87"/>
    </row>
    <row r="52" spans="1:10" s="57" customFormat="1" ht="15" x14ac:dyDescent="0.25">
      <c r="A52" s="52" t="s">
        <v>69</v>
      </c>
      <c r="B52" s="45" t="s">
        <v>191</v>
      </c>
      <c r="C52" s="45"/>
      <c r="D52" s="45" t="str">
        <f t="shared" si="0"/>
        <v>Shriners MC - Room 5205</v>
      </c>
      <c r="E52" s="36" t="s">
        <v>318</v>
      </c>
      <c r="F52" s="97" t="s">
        <v>114</v>
      </c>
      <c r="G52" s="44"/>
      <c r="H52" s="44"/>
      <c r="I52" s="70">
        <v>65</v>
      </c>
      <c r="J52" s="87"/>
    </row>
    <row r="53" spans="1:10" s="57" customFormat="1" ht="15" x14ac:dyDescent="0.25">
      <c r="A53" s="52" t="s">
        <v>69</v>
      </c>
      <c r="B53" s="45" t="s">
        <v>192</v>
      </c>
      <c r="C53" s="45"/>
      <c r="D53" s="45" t="str">
        <f t="shared" si="0"/>
        <v>Shriners MC - Room 5206</v>
      </c>
      <c r="E53" s="36" t="s">
        <v>319</v>
      </c>
      <c r="F53" s="97" t="s">
        <v>115</v>
      </c>
      <c r="G53" s="44"/>
      <c r="H53" s="44"/>
      <c r="I53" s="70">
        <v>61</v>
      </c>
      <c r="J53" s="87"/>
    </row>
    <row r="54" spans="1:10" s="57" customFormat="1" ht="15" x14ac:dyDescent="0.25">
      <c r="A54" s="52" t="s">
        <v>69</v>
      </c>
      <c r="B54" s="45" t="s">
        <v>193</v>
      </c>
      <c r="C54" s="45"/>
      <c r="D54" s="45" t="str">
        <f t="shared" si="0"/>
        <v>Shriners MC - Room 5207</v>
      </c>
      <c r="E54" s="36" t="s">
        <v>320</v>
      </c>
      <c r="F54" s="97" t="s">
        <v>89</v>
      </c>
      <c r="G54" s="44"/>
      <c r="H54" s="44"/>
      <c r="I54" s="70">
        <v>142</v>
      </c>
      <c r="J54" s="87"/>
    </row>
    <row r="55" spans="1:10" s="57" customFormat="1" ht="15" x14ac:dyDescent="0.25">
      <c r="A55" s="52" t="s">
        <v>69</v>
      </c>
      <c r="B55" s="45" t="s">
        <v>194</v>
      </c>
      <c r="C55" s="45"/>
      <c r="D55" s="45" t="str">
        <f t="shared" si="0"/>
        <v>Shriners MC - Room 5208</v>
      </c>
      <c r="E55" s="36" t="s">
        <v>321</v>
      </c>
      <c r="F55" s="97" t="s">
        <v>89</v>
      </c>
      <c r="G55" s="44"/>
      <c r="H55" s="44"/>
      <c r="I55" s="70">
        <v>141</v>
      </c>
      <c r="J55" s="87"/>
    </row>
    <row r="56" spans="1:10" s="57" customFormat="1" ht="15" x14ac:dyDescent="0.25">
      <c r="A56" s="52" t="s">
        <v>69</v>
      </c>
      <c r="B56" s="45" t="s">
        <v>195</v>
      </c>
      <c r="C56" s="45"/>
      <c r="D56" s="45" t="str">
        <f t="shared" si="0"/>
        <v>Shriners MC - Room 5209</v>
      </c>
      <c r="E56" s="36" t="s">
        <v>322</v>
      </c>
      <c r="F56" s="97" t="s">
        <v>89</v>
      </c>
      <c r="G56" s="44"/>
      <c r="H56" s="44"/>
      <c r="I56" s="70">
        <v>141</v>
      </c>
      <c r="J56" s="87"/>
    </row>
    <row r="57" spans="1:10" s="57" customFormat="1" ht="15" x14ac:dyDescent="0.25">
      <c r="A57" s="52" t="s">
        <v>69</v>
      </c>
      <c r="B57" s="45" t="s">
        <v>196</v>
      </c>
      <c r="C57" s="45"/>
      <c r="D57" s="45" t="str">
        <f t="shared" si="0"/>
        <v>Shriners MC - Room 5210</v>
      </c>
      <c r="E57" s="36" t="s">
        <v>323</v>
      </c>
      <c r="F57" s="97" t="s">
        <v>89</v>
      </c>
      <c r="G57" s="44"/>
      <c r="H57" s="44"/>
      <c r="I57" s="70">
        <v>140</v>
      </c>
      <c r="J57" s="87"/>
    </row>
    <row r="58" spans="1:10" s="57" customFormat="1" ht="15" x14ac:dyDescent="0.25">
      <c r="A58" s="52" t="s">
        <v>69</v>
      </c>
      <c r="B58" s="45" t="s">
        <v>65</v>
      </c>
      <c r="C58" s="45"/>
      <c r="D58" s="45" t="str">
        <f t="shared" si="0"/>
        <v>Shriners MC - Room 5210A</v>
      </c>
      <c r="E58" s="36" t="s">
        <v>56</v>
      </c>
      <c r="F58" s="97" t="s">
        <v>106</v>
      </c>
      <c r="G58" s="44"/>
      <c r="H58" s="44"/>
      <c r="I58" s="70">
        <v>202</v>
      </c>
      <c r="J58" s="87"/>
    </row>
    <row r="59" spans="1:10" s="57" customFormat="1" ht="15" x14ac:dyDescent="0.25">
      <c r="A59" s="52" t="s">
        <v>69</v>
      </c>
      <c r="B59" s="45" t="s">
        <v>197</v>
      </c>
      <c r="C59" s="45"/>
      <c r="D59" s="45" t="str">
        <f t="shared" si="0"/>
        <v>Shriners MC - Room 5211</v>
      </c>
      <c r="E59" s="36" t="s">
        <v>324</v>
      </c>
      <c r="F59" s="97" t="s">
        <v>116</v>
      </c>
      <c r="G59" s="44"/>
      <c r="H59" s="44"/>
      <c r="I59" s="70">
        <v>66</v>
      </c>
      <c r="J59" s="87"/>
    </row>
    <row r="60" spans="1:10" s="57" customFormat="1" ht="15" x14ac:dyDescent="0.25">
      <c r="A60" s="52" t="s">
        <v>69</v>
      </c>
      <c r="B60" s="45" t="s">
        <v>198</v>
      </c>
      <c r="C60" s="45"/>
      <c r="D60" s="45" t="str">
        <f t="shared" si="0"/>
        <v>Shriners MC - Room 5211A</v>
      </c>
      <c r="E60" s="36" t="s">
        <v>325</v>
      </c>
      <c r="F60" s="97" t="s">
        <v>90</v>
      </c>
      <c r="G60" s="44"/>
      <c r="H60" s="44"/>
      <c r="I60" s="70">
        <v>25</v>
      </c>
      <c r="J60" s="87"/>
    </row>
    <row r="61" spans="1:10" s="57" customFormat="1" ht="15" x14ac:dyDescent="0.25">
      <c r="A61" s="52" t="s">
        <v>69</v>
      </c>
      <c r="B61" s="45" t="s">
        <v>199</v>
      </c>
      <c r="C61" s="45"/>
      <c r="D61" s="45" t="str">
        <f t="shared" si="0"/>
        <v>Shriners MC - Room 5211B</v>
      </c>
      <c r="E61" s="36" t="s">
        <v>326</v>
      </c>
      <c r="F61" s="97" t="s">
        <v>111</v>
      </c>
      <c r="G61" s="44"/>
      <c r="H61" s="44"/>
      <c r="I61" s="70">
        <v>65</v>
      </c>
      <c r="J61" s="87"/>
    </row>
    <row r="62" spans="1:10" s="57" customFormat="1" ht="15" x14ac:dyDescent="0.25">
      <c r="A62" s="52" t="s">
        <v>69</v>
      </c>
      <c r="B62" s="45" t="s">
        <v>200</v>
      </c>
      <c r="C62" s="45"/>
      <c r="D62" s="45" t="str">
        <f t="shared" si="0"/>
        <v>Shriners MC - Room 5212</v>
      </c>
      <c r="E62" s="36" t="s">
        <v>327</v>
      </c>
      <c r="F62" s="97" t="s">
        <v>117</v>
      </c>
      <c r="G62" s="44"/>
      <c r="H62" s="44"/>
      <c r="I62" s="70">
        <v>153</v>
      </c>
      <c r="J62" s="87"/>
    </row>
    <row r="63" spans="1:10" s="57" customFormat="1" ht="15" x14ac:dyDescent="0.25">
      <c r="A63" s="52" t="s">
        <v>69</v>
      </c>
      <c r="B63" s="45" t="s">
        <v>201</v>
      </c>
      <c r="C63" s="45"/>
      <c r="D63" s="45" t="str">
        <f t="shared" si="0"/>
        <v>Shriners MC - Room 5213</v>
      </c>
      <c r="E63" s="36" t="s">
        <v>328</v>
      </c>
      <c r="F63" s="97" t="s">
        <v>117</v>
      </c>
      <c r="G63" s="44"/>
      <c r="H63" s="44"/>
      <c r="I63" s="70">
        <v>133</v>
      </c>
      <c r="J63" s="87"/>
    </row>
    <row r="64" spans="1:10" s="57" customFormat="1" ht="15" x14ac:dyDescent="0.25">
      <c r="A64" s="52" t="s">
        <v>69</v>
      </c>
      <c r="B64" s="45" t="s">
        <v>202</v>
      </c>
      <c r="C64" s="45"/>
      <c r="D64" s="45" t="str">
        <f t="shared" si="0"/>
        <v>Shriners MC - Room 5214</v>
      </c>
      <c r="E64" s="36" t="s">
        <v>329</v>
      </c>
      <c r="F64" s="97" t="s">
        <v>70</v>
      </c>
      <c r="G64" s="44"/>
      <c r="H64" s="44"/>
      <c r="I64" s="70">
        <v>298</v>
      </c>
      <c r="J64" s="87"/>
    </row>
    <row r="65" spans="1:10" s="57" customFormat="1" ht="15" x14ac:dyDescent="0.25">
      <c r="A65" s="52" t="s">
        <v>69</v>
      </c>
      <c r="B65" s="45" t="s">
        <v>203</v>
      </c>
      <c r="C65" s="45"/>
      <c r="D65" s="45" t="str">
        <f t="shared" si="0"/>
        <v>Shriners MC - Room 5214A</v>
      </c>
      <c r="E65" s="36" t="s">
        <v>330</v>
      </c>
      <c r="F65" s="97" t="s">
        <v>118</v>
      </c>
      <c r="G65" s="44"/>
      <c r="H65" s="44"/>
      <c r="I65" s="70">
        <v>85</v>
      </c>
      <c r="J65" s="87"/>
    </row>
    <row r="66" spans="1:10" s="57" customFormat="1" ht="15" x14ac:dyDescent="0.25">
      <c r="A66" s="52" t="s">
        <v>69</v>
      </c>
      <c r="B66" s="45" t="s">
        <v>204</v>
      </c>
      <c r="C66" s="45"/>
      <c r="D66" s="45" t="str">
        <f t="shared" si="0"/>
        <v>Shriners MC - Room 5214B</v>
      </c>
      <c r="E66" s="36" t="s">
        <v>331</v>
      </c>
      <c r="F66" s="97" t="s">
        <v>119</v>
      </c>
      <c r="G66" s="44"/>
      <c r="H66" s="44"/>
      <c r="I66" s="70">
        <v>95</v>
      </c>
      <c r="J66" s="87"/>
    </row>
    <row r="67" spans="1:10" s="57" customFormat="1" ht="15" x14ac:dyDescent="0.25">
      <c r="A67" s="52" t="s">
        <v>69</v>
      </c>
      <c r="B67" s="45" t="s">
        <v>205</v>
      </c>
      <c r="C67" s="45"/>
      <c r="D67" s="45" t="str">
        <f t="shared" si="0"/>
        <v>Shriners MC - Room 5215</v>
      </c>
      <c r="E67" s="36" t="s">
        <v>332</v>
      </c>
      <c r="F67" s="97" t="s">
        <v>95</v>
      </c>
      <c r="G67" s="44"/>
      <c r="H67" s="44"/>
      <c r="I67" s="70">
        <v>61</v>
      </c>
      <c r="J67" s="87"/>
    </row>
    <row r="68" spans="1:10" s="57" customFormat="1" ht="15" x14ac:dyDescent="0.25">
      <c r="A68" s="52" t="s">
        <v>69</v>
      </c>
      <c r="B68" s="45" t="s">
        <v>206</v>
      </c>
      <c r="C68" s="45"/>
      <c r="D68" s="45" t="str">
        <f t="shared" si="0"/>
        <v>Shriners MC - Room 5216</v>
      </c>
      <c r="E68" s="36" t="s">
        <v>333</v>
      </c>
      <c r="F68" s="97" t="s">
        <v>89</v>
      </c>
      <c r="G68" s="44"/>
      <c r="H68" s="44"/>
      <c r="I68" s="70">
        <v>141</v>
      </c>
      <c r="J68" s="87"/>
    </row>
    <row r="69" spans="1:10" s="57" customFormat="1" ht="15" x14ac:dyDescent="0.25">
      <c r="A69" s="52" t="s">
        <v>69</v>
      </c>
      <c r="B69" s="45" t="s">
        <v>207</v>
      </c>
      <c r="C69" s="45"/>
      <c r="D69" s="45" t="str">
        <f t="shared" si="0"/>
        <v>Shriners MC - Room 5217</v>
      </c>
      <c r="E69" s="36" t="s">
        <v>334</v>
      </c>
      <c r="F69" s="97" t="s">
        <v>96</v>
      </c>
      <c r="G69" s="44"/>
      <c r="H69" s="44"/>
      <c r="I69" s="70">
        <v>61</v>
      </c>
      <c r="J69" s="87"/>
    </row>
    <row r="70" spans="1:10" s="57" customFormat="1" ht="15" x14ac:dyDescent="0.25">
      <c r="A70" s="52" t="s">
        <v>69</v>
      </c>
      <c r="B70" s="45" t="s">
        <v>208</v>
      </c>
      <c r="C70" s="45"/>
      <c r="D70" s="45" t="str">
        <f t="shared" si="0"/>
        <v>Shriners MC - Room 5218</v>
      </c>
      <c r="E70" s="36" t="s">
        <v>335</v>
      </c>
      <c r="F70" s="97" t="s">
        <v>120</v>
      </c>
      <c r="G70" s="44"/>
      <c r="H70" s="44"/>
      <c r="I70" s="70">
        <v>171</v>
      </c>
      <c r="J70" s="87"/>
    </row>
    <row r="71" spans="1:10" s="57" customFormat="1" ht="15" x14ac:dyDescent="0.25">
      <c r="A71" s="52" t="s">
        <v>69</v>
      </c>
      <c r="B71" s="45" t="s">
        <v>209</v>
      </c>
      <c r="C71" s="45"/>
      <c r="D71" s="45" t="str">
        <f t="shared" ref="D71:D134" si="1">"Shriners MC - Room "&amp;E71</f>
        <v>Shriners MC - Room 5219</v>
      </c>
      <c r="E71" s="36" t="s">
        <v>336</v>
      </c>
      <c r="F71" s="97" t="s">
        <v>90</v>
      </c>
      <c r="G71" s="44"/>
      <c r="H71" s="44"/>
      <c r="I71" s="70">
        <v>43</v>
      </c>
      <c r="J71" s="87"/>
    </row>
    <row r="72" spans="1:10" s="57" customFormat="1" ht="15" x14ac:dyDescent="0.25">
      <c r="A72" s="52" t="s">
        <v>69</v>
      </c>
      <c r="B72" s="45" t="s">
        <v>210</v>
      </c>
      <c r="C72" s="45"/>
      <c r="D72" s="45" t="str">
        <f t="shared" si="1"/>
        <v>Shriners MC - Room 5220</v>
      </c>
      <c r="E72" s="36" t="s">
        <v>337</v>
      </c>
      <c r="F72" s="97" t="s">
        <v>120</v>
      </c>
      <c r="G72" s="44"/>
      <c r="H72" s="44"/>
      <c r="I72" s="70">
        <v>171</v>
      </c>
      <c r="J72" s="87"/>
    </row>
    <row r="73" spans="1:10" s="57" customFormat="1" ht="15" x14ac:dyDescent="0.25">
      <c r="A73" s="52" t="s">
        <v>69</v>
      </c>
      <c r="B73" s="45" t="s">
        <v>211</v>
      </c>
      <c r="C73" s="45"/>
      <c r="D73" s="45" t="str">
        <f t="shared" si="1"/>
        <v>Shriners MC - Room 5221</v>
      </c>
      <c r="E73" s="36" t="s">
        <v>338</v>
      </c>
      <c r="F73" s="97" t="s">
        <v>89</v>
      </c>
      <c r="G73" s="44"/>
      <c r="H73" s="44"/>
      <c r="I73" s="70">
        <v>138</v>
      </c>
      <c r="J73" s="87"/>
    </row>
    <row r="74" spans="1:10" s="57" customFormat="1" ht="15" x14ac:dyDescent="0.25">
      <c r="A74" s="52" t="s">
        <v>69</v>
      </c>
      <c r="B74" s="45" t="s">
        <v>212</v>
      </c>
      <c r="C74" s="45"/>
      <c r="D74" s="45" t="str">
        <f t="shared" si="1"/>
        <v>Shriners MC - Room 5222</v>
      </c>
      <c r="E74" s="36" t="s">
        <v>339</v>
      </c>
      <c r="F74" s="97" t="s">
        <v>121</v>
      </c>
      <c r="G74" s="44"/>
      <c r="H74" s="44"/>
      <c r="I74" s="70">
        <v>121</v>
      </c>
      <c r="J74" s="87"/>
    </row>
    <row r="75" spans="1:10" s="57" customFormat="1" ht="15" x14ac:dyDescent="0.25">
      <c r="A75" s="52" t="s">
        <v>69</v>
      </c>
      <c r="B75" s="45" t="s">
        <v>213</v>
      </c>
      <c r="C75" s="45"/>
      <c r="D75" s="45" t="str">
        <f t="shared" si="1"/>
        <v>Shriners MC - Room 5223</v>
      </c>
      <c r="E75" s="36" t="s">
        <v>340</v>
      </c>
      <c r="F75" s="97" t="s">
        <v>89</v>
      </c>
      <c r="G75" s="44"/>
      <c r="H75" s="44"/>
      <c r="I75" s="70">
        <v>141</v>
      </c>
      <c r="J75" s="87"/>
    </row>
    <row r="76" spans="1:10" s="57" customFormat="1" ht="15" x14ac:dyDescent="0.25">
      <c r="A76" s="52" t="s">
        <v>69</v>
      </c>
      <c r="B76" s="45" t="s">
        <v>214</v>
      </c>
      <c r="C76" s="45"/>
      <c r="D76" s="45" t="str">
        <f t="shared" si="1"/>
        <v>Shriners MC - Room 5224</v>
      </c>
      <c r="E76" s="36" t="s">
        <v>341</v>
      </c>
      <c r="F76" s="97" t="s">
        <v>106</v>
      </c>
      <c r="G76" s="44"/>
      <c r="H76" s="44"/>
      <c r="I76" s="70">
        <v>578</v>
      </c>
      <c r="J76" s="87"/>
    </row>
    <row r="77" spans="1:10" s="57" customFormat="1" ht="15" x14ac:dyDescent="0.25">
      <c r="A77" s="52" t="s">
        <v>69</v>
      </c>
      <c r="B77" s="45" t="s">
        <v>215</v>
      </c>
      <c r="C77" s="45"/>
      <c r="D77" s="45" t="str">
        <f t="shared" si="1"/>
        <v>Shriners MC - Room 5225</v>
      </c>
      <c r="E77" s="36" t="s">
        <v>342</v>
      </c>
      <c r="F77" s="97" t="s">
        <v>89</v>
      </c>
      <c r="G77" s="44"/>
      <c r="H77" s="44"/>
      <c r="I77" s="70">
        <v>140</v>
      </c>
      <c r="J77" s="87"/>
    </row>
    <row r="78" spans="1:10" s="57" customFormat="1" ht="15" x14ac:dyDescent="0.25">
      <c r="A78" s="52" t="s">
        <v>69</v>
      </c>
      <c r="B78" s="45" t="s">
        <v>216</v>
      </c>
      <c r="C78" s="45"/>
      <c r="D78" s="45" t="str">
        <f t="shared" si="1"/>
        <v>Shriners MC - Room 5226</v>
      </c>
      <c r="E78" s="36" t="s">
        <v>343</v>
      </c>
      <c r="F78" s="97" t="s">
        <v>112</v>
      </c>
      <c r="G78" s="44"/>
      <c r="H78" s="44"/>
      <c r="I78" s="70">
        <v>963</v>
      </c>
      <c r="J78" s="87"/>
    </row>
    <row r="79" spans="1:10" s="57" customFormat="1" ht="15" x14ac:dyDescent="0.25">
      <c r="A79" s="52" t="s">
        <v>69</v>
      </c>
      <c r="B79" s="45" t="s">
        <v>217</v>
      </c>
      <c r="C79" s="45"/>
      <c r="D79" s="45" t="str">
        <f t="shared" si="1"/>
        <v>Shriners MC - Room 5227</v>
      </c>
      <c r="E79" s="36" t="s">
        <v>344</v>
      </c>
      <c r="F79" s="97" t="s">
        <v>122</v>
      </c>
      <c r="G79" s="44"/>
      <c r="H79" s="44"/>
      <c r="I79" s="70">
        <v>463</v>
      </c>
      <c r="J79" s="87"/>
    </row>
    <row r="80" spans="1:10" s="57" customFormat="1" ht="15" x14ac:dyDescent="0.25">
      <c r="A80" s="52" t="s">
        <v>69</v>
      </c>
      <c r="B80" s="45" t="s">
        <v>218</v>
      </c>
      <c r="C80" s="45"/>
      <c r="D80" s="45" t="str">
        <f t="shared" si="1"/>
        <v>Shriners MC - Room 5300</v>
      </c>
      <c r="E80" s="36" t="s">
        <v>345</v>
      </c>
      <c r="F80" s="97" t="s">
        <v>106</v>
      </c>
      <c r="G80" s="44"/>
      <c r="H80" s="44"/>
      <c r="I80" s="70">
        <v>562</v>
      </c>
      <c r="J80" s="87"/>
    </row>
    <row r="81" spans="1:10" s="57" customFormat="1" ht="15" x14ac:dyDescent="0.25">
      <c r="A81" s="52" t="s">
        <v>69</v>
      </c>
      <c r="B81" s="45" t="s">
        <v>219</v>
      </c>
      <c r="C81" s="45"/>
      <c r="D81" s="45" t="str">
        <f t="shared" si="1"/>
        <v>Shriners MC - Room 5301</v>
      </c>
      <c r="E81" s="36" t="s">
        <v>346</v>
      </c>
      <c r="F81" s="97" t="s">
        <v>112</v>
      </c>
      <c r="G81" s="44"/>
      <c r="H81" s="44"/>
      <c r="I81" s="70">
        <v>52</v>
      </c>
      <c r="J81" s="87"/>
    </row>
    <row r="82" spans="1:10" s="57" customFormat="1" ht="15" x14ac:dyDescent="0.25">
      <c r="A82" s="52" t="s">
        <v>69</v>
      </c>
      <c r="B82" s="45" t="s">
        <v>220</v>
      </c>
      <c r="C82" s="45"/>
      <c r="D82" s="45" t="str">
        <f t="shared" si="1"/>
        <v>Shriners MC - Room 5303A</v>
      </c>
      <c r="E82" s="36" t="s">
        <v>347</v>
      </c>
      <c r="F82" s="97" t="s">
        <v>123</v>
      </c>
      <c r="G82" s="44"/>
      <c r="H82" s="44"/>
      <c r="I82" s="70">
        <v>63</v>
      </c>
      <c r="J82" s="87"/>
    </row>
    <row r="83" spans="1:10" s="57" customFormat="1" ht="15" x14ac:dyDescent="0.25">
      <c r="A83" s="52" t="s">
        <v>69</v>
      </c>
      <c r="B83" s="45" t="s">
        <v>221</v>
      </c>
      <c r="C83" s="45"/>
      <c r="D83" s="45" t="str">
        <f t="shared" si="1"/>
        <v>Shriners MC - Room 5303B</v>
      </c>
      <c r="E83" s="36" t="s">
        <v>348</v>
      </c>
      <c r="F83" s="97" t="s">
        <v>124</v>
      </c>
      <c r="G83" s="44"/>
      <c r="H83" s="44"/>
      <c r="I83" s="70">
        <v>180</v>
      </c>
      <c r="J83" s="87"/>
    </row>
    <row r="84" spans="1:10" s="57" customFormat="1" ht="15" x14ac:dyDescent="0.25">
      <c r="A84" s="52" t="s">
        <v>69</v>
      </c>
      <c r="B84" s="45" t="s">
        <v>222</v>
      </c>
      <c r="C84" s="45"/>
      <c r="D84" s="45" t="str">
        <f t="shared" si="1"/>
        <v>Shriners MC - Room 5304</v>
      </c>
      <c r="E84" s="36" t="s">
        <v>349</v>
      </c>
      <c r="F84" s="97" t="s">
        <v>125</v>
      </c>
      <c r="G84" s="44"/>
      <c r="H84" s="44"/>
      <c r="I84" s="70">
        <v>180</v>
      </c>
      <c r="J84" s="87"/>
    </row>
    <row r="85" spans="1:10" s="57" customFormat="1" ht="15" x14ac:dyDescent="0.25">
      <c r="A85" s="52" t="s">
        <v>69</v>
      </c>
      <c r="B85" s="45" t="s">
        <v>223</v>
      </c>
      <c r="C85" s="45"/>
      <c r="D85" s="45" t="str">
        <f t="shared" si="1"/>
        <v>Shriners MC - Room 5304A</v>
      </c>
      <c r="E85" s="36" t="s">
        <v>350</v>
      </c>
      <c r="F85" s="97" t="s">
        <v>126</v>
      </c>
      <c r="G85" s="44"/>
      <c r="H85" s="44"/>
      <c r="I85" s="70">
        <v>96</v>
      </c>
      <c r="J85" s="87"/>
    </row>
    <row r="86" spans="1:10" s="57" customFormat="1" ht="15" x14ac:dyDescent="0.25">
      <c r="A86" s="52" t="s">
        <v>69</v>
      </c>
      <c r="B86" s="45" t="s">
        <v>224</v>
      </c>
      <c r="C86" s="45"/>
      <c r="D86" s="45" t="str">
        <f t="shared" si="1"/>
        <v>Shriners MC - Room 5304B</v>
      </c>
      <c r="E86" s="36" t="s">
        <v>351</v>
      </c>
      <c r="F86" s="97" t="s">
        <v>127</v>
      </c>
      <c r="G86" s="44"/>
      <c r="H86" s="44"/>
      <c r="I86" s="70">
        <v>98</v>
      </c>
      <c r="J86" s="87"/>
    </row>
    <row r="87" spans="1:10" s="57" customFormat="1" ht="15" x14ac:dyDescent="0.25">
      <c r="A87" s="52" t="s">
        <v>69</v>
      </c>
      <c r="B87" s="45" t="s">
        <v>225</v>
      </c>
      <c r="C87" s="45"/>
      <c r="D87" s="45" t="str">
        <f t="shared" si="1"/>
        <v>Shriners MC - Room 5305</v>
      </c>
      <c r="E87" s="36" t="s">
        <v>352</v>
      </c>
      <c r="F87" s="97" t="s">
        <v>128</v>
      </c>
      <c r="G87" s="44"/>
      <c r="H87" s="44"/>
      <c r="I87" s="70">
        <v>130</v>
      </c>
      <c r="J87" s="87"/>
    </row>
    <row r="88" spans="1:10" s="57" customFormat="1" ht="15" x14ac:dyDescent="0.25">
      <c r="A88" s="52" t="s">
        <v>69</v>
      </c>
      <c r="B88" s="45" t="s">
        <v>226</v>
      </c>
      <c r="C88" s="45"/>
      <c r="D88" s="45" t="str">
        <f t="shared" si="1"/>
        <v>Shriners MC - Room 5306A</v>
      </c>
      <c r="E88" s="36" t="s">
        <v>353</v>
      </c>
      <c r="F88" s="97" t="s">
        <v>110</v>
      </c>
      <c r="G88" s="44"/>
      <c r="H88" s="44"/>
      <c r="I88" s="70">
        <v>72</v>
      </c>
      <c r="J88" s="87"/>
    </row>
    <row r="89" spans="1:10" s="57" customFormat="1" ht="15" x14ac:dyDescent="0.25">
      <c r="A89" s="52" t="s">
        <v>69</v>
      </c>
      <c r="B89" s="45" t="s">
        <v>227</v>
      </c>
      <c r="C89" s="45"/>
      <c r="D89" s="45" t="str">
        <f t="shared" si="1"/>
        <v>Shriners MC - Room 5306B</v>
      </c>
      <c r="E89" s="36" t="s">
        <v>354</v>
      </c>
      <c r="F89" s="97" t="s">
        <v>129</v>
      </c>
      <c r="G89" s="44"/>
      <c r="H89" s="44"/>
      <c r="I89" s="70">
        <v>44</v>
      </c>
      <c r="J89" s="87"/>
    </row>
    <row r="90" spans="1:10" s="57" customFormat="1" ht="15" x14ac:dyDescent="0.25">
      <c r="A90" s="52" t="s">
        <v>69</v>
      </c>
      <c r="B90" s="45" t="s">
        <v>228</v>
      </c>
      <c r="C90" s="45"/>
      <c r="D90" s="45" t="str">
        <f t="shared" si="1"/>
        <v>Shriners MC - Room 5307</v>
      </c>
      <c r="E90" s="36" t="s">
        <v>355</v>
      </c>
      <c r="F90" s="97" t="s">
        <v>70</v>
      </c>
      <c r="G90" s="44"/>
      <c r="H90" s="44"/>
      <c r="I90" s="70">
        <v>70</v>
      </c>
      <c r="J90" s="87"/>
    </row>
    <row r="91" spans="1:10" s="57" customFormat="1" ht="15" x14ac:dyDescent="0.25">
      <c r="A91" s="52" t="s">
        <v>69</v>
      </c>
      <c r="B91" s="45" t="s">
        <v>229</v>
      </c>
      <c r="C91" s="45"/>
      <c r="D91" s="45" t="str">
        <f t="shared" si="1"/>
        <v>Shriners MC - Room 5307A</v>
      </c>
      <c r="E91" s="36" t="s">
        <v>356</v>
      </c>
      <c r="F91" s="97" t="s">
        <v>96</v>
      </c>
      <c r="G91" s="44"/>
      <c r="H91" s="44"/>
      <c r="I91" s="70">
        <v>52</v>
      </c>
      <c r="J91" s="87"/>
    </row>
    <row r="92" spans="1:10" s="57" customFormat="1" ht="15" x14ac:dyDescent="0.25">
      <c r="A92" s="52" t="s">
        <v>69</v>
      </c>
      <c r="B92" s="45" t="s">
        <v>230</v>
      </c>
      <c r="C92" s="45"/>
      <c r="D92" s="45" t="str">
        <f t="shared" si="1"/>
        <v>Shriners MC - Room 5308</v>
      </c>
      <c r="E92" s="36" t="s">
        <v>357</v>
      </c>
      <c r="F92" s="97" t="s">
        <v>130</v>
      </c>
      <c r="G92" s="44"/>
      <c r="H92" s="44"/>
      <c r="I92" s="70">
        <v>101</v>
      </c>
      <c r="J92" s="87"/>
    </row>
    <row r="93" spans="1:10" s="57" customFormat="1" ht="15" x14ac:dyDescent="0.25">
      <c r="A93" s="52" t="s">
        <v>69</v>
      </c>
      <c r="B93" s="45" t="s">
        <v>231</v>
      </c>
      <c r="C93" s="45"/>
      <c r="D93" s="45" t="str">
        <f t="shared" si="1"/>
        <v>Shriners MC - Room 5309</v>
      </c>
      <c r="E93" s="36" t="s">
        <v>358</v>
      </c>
      <c r="F93" s="97" t="s">
        <v>130</v>
      </c>
      <c r="G93" s="44"/>
      <c r="H93" s="44"/>
      <c r="I93" s="70">
        <v>97</v>
      </c>
      <c r="J93" s="87"/>
    </row>
    <row r="94" spans="1:10" s="57" customFormat="1" ht="15" x14ac:dyDescent="0.25">
      <c r="A94" s="52" t="s">
        <v>69</v>
      </c>
      <c r="B94" s="45" t="s">
        <v>232</v>
      </c>
      <c r="C94" s="45"/>
      <c r="D94" s="45" t="str">
        <f t="shared" si="1"/>
        <v>Shriners MC - Room 5310</v>
      </c>
      <c r="E94" s="36" t="s">
        <v>359</v>
      </c>
      <c r="F94" s="97" t="s">
        <v>130</v>
      </c>
      <c r="G94" s="44"/>
      <c r="H94" s="44"/>
      <c r="I94" s="70">
        <v>85</v>
      </c>
      <c r="J94" s="87"/>
    </row>
    <row r="95" spans="1:10" s="57" customFormat="1" ht="15" x14ac:dyDescent="0.25">
      <c r="A95" s="52" t="s">
        <v>69</v>
      </c>
      <c r="B95" s="45" t="s">
        <v>233</v>
      </c>
      <c r="C95" s="45"/>
      <c r="D95" s="45" t="str">
        <f t="shared" si="1"/>
        <v>Shriners MC - Room 5311</v>
      </c>
      <c r="E95" s="36" t="s">
        <v>360</v>
      </c>
      <c r="F95" s="97" t="s">
        <v>130</v>
      </c>
      <c r="G95" s="44"/>
      <c r="H95" s="44"/>
      <c r="I95" s="70">
        <v>94</v>
      </c>
      <c r="J95" s="87"/>
    </row>
    <row r="96" spans="1:10" s="57" customFormat="1" ht="15" x14ac:dyDescent="0.25">
      <c r="A96" s="52" t="s">
        <v>69</v>
      </c>
      <c r="B96" s="45" t="s">
        <v>234</v>
      </c>
      <c r="C96" s="45"/>
      <c r="D96" s="45" t="str">
        <f t="shared" si="1"/>
        <v>Shriners MC - Room 5312</v>
      </c>
      <c r="E96" s="36" t="s">
        <v>361</v>
      </c>
      <c r="F96" s="97" t="s">
        <v>131</v>
      </c>
      <c r="G96" s="44"/>
      <c r="H96" s="44"/>
      <c r="I96" s="70">
        <v>56</v>
      </c>
      <c r="J96" s="87"/>
    </row>
    <row r="97" spans="1:10" s="57" customFormat="1" ht="15" x14ac:dyDescent="0.25">
      <c r="A97" s="52" t="s">
        <v>69</v>
      </c>
      <c r="B97" s="45" t="s">
        <v>235</v>
      </c>
      <c r="C97" s="45"/>
      <c r="D97" s="45" t="str">
        <f t="shared" si="1"/>
        <v>Shriners MC - Room 5313</v>
      </c>
      <c r="E97" s="36" t="s">
        <v>362</v>
      </c>
      <c r="F97" s="97" t="s">
        <v>106</v>
      </c>
      <c r="G97" s="44"/>
      <c r="H97" s="44"/>
      <c r="I97" s="70">
        <v>151</v>
      </c>
      <c r="J97" s="87"/>
    </row>
    <row r="98" spans="1:10" s="57" customFormat="1" ht="15" x14ac:dyDescent="0.25">
      <c r="A98" s="52" t="s">
        <v>69</v>
      </c>
      <c r="B98" s="45" t="s">
        <v>236</v>
      </c>
      <c r="C98" s="45"/>
      <c r="D98" s="45" t="str">
        <f t="shared" si="1"/>
        <v>Shriners MC - Room 5314</v>
      </c>
      <c r="E98" s="36" t="s">
        <v>363</v>
      </c>
      <c r="F98" s="97" t="s">
        <v>132</v>
      </c>
      <c r="G98" s="44"/>
      <c r="H98" s="44"/>
      <c r="I98" s="70">
        <v>76</v>
      </c>
      <c r="J98" s="87"/>
    </row>
    <row r="99" spans="1:10" s="57" customFormat="1" ht="15" x14ac:dyDescent="0.25">
      <c r="A99" s="52" t="s">
        <v>69</v>
      </c>
      <c r="B99" s="45" t="s">
        <v>237</v>
      </c>
      <c r="C99" s="45"/>
      <c r="D99" s="45" t="str">
        <f t="shared" si="1"/>
        <v>Shriners MC - Room 5315</v>
      </c>
      <c r="E99" s="36" t="s">
        <v>364</v>
      </c>
      <c r="F99" s="97" t="s">
        <v>70</v>
      </c>
      <c r="G99" s="44"/>
      <c r="H99" s="44"/>
      <c r="I99" s="70">
        <v>141</v>
      </c>
      <c r="J99" s="87"/>
    </row>
    <row r="100" spans="1:10" s="57" customFormat="1" ht="15" x14ac:dyDescent="0.25">
      <c r="A100" s="52" t="s">
        <v>69</v>
      </c>
      <c r="B100" s="45" t="s">
        <v>238</v>
      </c>
      <c r="C100" s="45"/>
      <c r="D100" s="45" t="str">
        <f t="shared" si="1"/>
        <v>Shriners MC - Room 5316</v>
      </c>
      <c r="E100" s="36" t="s">
        <v>365</v>
      </c>
      <c r="F100" s="97" t="s">
        <v>131</v>
      </c>
      <c r="G100" s="44"/>
      <c r="H100" s="44"/>
      <c r="I100" s="70">
        <v>62</v>
      </c>
      <c r="J100" s="87"/>
    </row>
    <row r="101" spans="1:10" s="57" customFormat="1" ht="15" x14ac:dyDescent="0.25">
      <c r="A101" s="52" t="s">
        <v>69</v>
      </c>
      <c r="B101" s="45" t="s">
        <v>239</v>
      </c>
      <c r="C101" s="45"/>
      <c r="D101" s="45" t="str">
        <f t="shared" si="1"/>
        <v>Shriners MC - Room 5317</v>
      </c>
      <c r="E101" s="36" t="s">
        <v>366</v>
      </c>
      <c r="F101" s="97" t="s">
        <v>106</v>
      </c>
      <c r="G101" s="44"/>
      <c r="H101" s="44"/>
      <c r="I101" s="70">
        <v>141</v>
      </c>
      <c r="J101" s="87"/>
    </row>
    <row r="102" spans="1:10" s="57" customFormat="1" ht="15" x14ac:dyDescent="0.25">
      <c r="A102" s="52" t="s">
        <v>69</v>
      </c>
      <c r="B102" s="45" t="s">
        <v>240</v>
      </c>
      <c r="C102" s="45"/>
      <c r="D102" s="45" t="str">
        <f t="shared" si="1"/>
        <v>Shriners MC - Room 5318</v>
      </c>
      <c r="E102" s="36" t="s">
        <v>367</v>
      </c>
      <c r="F102" s="97" t="s">
        <v>130</v>
      </c>
      <c r="G102" s="44"/>
      <c r="H102" s="44"/>
      <c r="I102" s="70">
        <v>101</v>
      </c>
      <c r="J102" s="87"/>
    </row>
    <row r="103" spans="1:10" s="57" customFormat="1" ht="15" x14ac:dyDescent="0.25">
      <c r="A103" s="52" t="s">
        <v>69</v>
      </c>
      <c r="B103" s="45" t="s">
        <v>241</v>
      </c>
      <c r="C103" s="45"/>
      <c r="D103" s="45" t="str">
        <f t="shared" si="1"/>
        <v>Shriners MC - Room 5319</v>
      </c>
      <c r="E103" s="36" t="s">
        <v>368</v>
      </c>
      <c r="F103" s="97" t="s">
        <v>130</v>
      </c>
      <c r="G103" s="44"/>
      <c r="H103" s="44"/>
      <c r="I103" s="70">
        <v>117</v>
      </c>
      <c r="J103" s="87"/>
    </row>
    <row r="104" spans="1:10" s="57" customFormat="1" ht="15" x14ac:dyDescent="0.25">
      <c r="A104" s="52" t="s">
        <v>69</v>
      </c>
      <c r="B104" s="45" t="s">
        <v>242</v>
      </c>
      <c r="C104" s="45"/>
      <c r="D104" s="45" t="str">
        <f t="shared" si="1"/>
        <v>Shriners MC - Room 5320</v>
      </c>
      <c r="E104" s="36" t="s">
        <v>369</v>
      </c>
      <c r="F104" s="97" t="s">
        <v>130</v>
      </c>
      <c r="G104" s="44"/>
      <c r="H104" s="44"/>
      <c r="I104" s="70">
        <v>90</v>
      </c>
      <c r="J104" s="87"/>
    </row>
    <row r="105" spans="1:10" s="57" customFormat="1" ht="15" x14ac:dyDescent="0.25">
      <c r="A105" s="52" t="s">
        <v>69</v>
      </c>
      <c r="B105" s="45" t="s">
        <v>243</v>
      </c>
      <c r="C105" s="45"/>
      <c r="D105" s="45" t="str">
        <f t="shared" si="1"/>
        <v>Shriners MC - Room 5321</v>
      </c>
      <c r="E105" s="36" t="s">
        <v>370</v>
      </c>
      <c r="F105" s="97" t="s">
        <v>130</v>
      </c>
      <c r="G105" s="44"/>
      <c r="H105" s="44"/>
      <c r="I105" s="70">
        <v>100</v>
      </c>
      <c r="J105" s="87"/>
    </row>
    <row r="106" spans="1:10" s="57" customFormat="1" ht="15" x14ac:dyDescent="0.25">
      <c r="A106" s="52" t="s">
        <v>69</v>
      </c>
      <c r="B106" s="45" t="s">
        <v>244</v>
      </c>
      <c r="C106" s="45"/>
      <c r="D106" s="45" t="str">
        <f t="shared" si="1"/>
        <v>Shriners MC - Room 5322</v>
      </c>
      <c r="E106" s="36" t="s">
        <v>371</v>
      </c>
      <c r="F106" s="97" t="s">
        <v>133</v>
      </c>
      <c r="G106" s="44"/>
      <c r="H106" s="44"/>
      <c r="I106" s="70">
        <v>89</v>
      </c>
      <c r="J106" s="87"/>
    </row>
    <row r="107" spans="1:10" s="57" customFormat="1" ht="15" x14ac:dyDescent="0.25">
      <c r="A107" s="52" t="s">
        <v>69</v>
      </c>
      <c r="B107" s="45" t="s">
        <v>66</v>
      </c>
      <c r="C107" s="45"/>
      <c r="D107" s="45" t="str">
        <f t="shared" si="1"/>
        <v>Shriners MC - Room 5323</v>
      </c>
      <c r="E107" s="36" t="s">
        <v>57</v>
      </c>
      <c r="F107" s="97" t="s">
        <v>106</v>
      </c>
      <c r="G107" s="44"/>
      <c r="H107" s="44"/>
      <c r="I107" s="70">
        <v>1349</v>
      </c>
      <c r="J107" s="87"/>
    </row>
    <row r="108" spans="1:10" s="57" customFormat="1" ht="15" x14ac:dyDescent="0.25">
      <c r="A108" s="52" t="s">
        <v>69</v>
      </c>
      <c r="B108" s="45" t="s">
        <v>245</v>
      </c>
      <c r="C108" s="45"/>
      <c r="D108" s="45" t="str">
        <f t="shared" si="1"/>
        <v>Shriners MC - Room 5323A</v>
      </c>
      <c r="E108" s="36" t="s">
        <v>372</v>
      </c>
      <c r="F108" s="97" t="s">
        <v>134</v>
      </c>
      <c r="G108" s="44"/>
      <c r="H108" s="44"/>
      <c r="I108" s="70">
        <v>74</v>
      </c>
      <c r="J108" s="87"/>
    </row>
    <row r="109" spans="1:10" s="57" customFormat="1" ht="15" x14ac:dyDescent="0.25">
      <c r="A109" s="52" t="s">
        <v>69</v>
      </c>
      <c r="B109" s="45" t="s">
        <v>246</v>
      </c>
      <c r="C109" s="45"/>
      <c r="D109" s="45" t="str">
        <f t="shared" si="1"/>
        <v>Shriners MC - Room 5324</v>
      </c>
      <c r="E109" s="36" t="s">
        <v>373</v>
      </c>
      <c r="F109" s="97" t="s">
        <v>135</v>
      </c>
      <c r="G109" s="44"/>
      <c r="H109" s="44"/>
      <c r="I109" s="70">
        <v>909</v>
      </c>
      <c r="J109" s="87"/>
    </row>
    <row r="110" spans="1:10" s="57" customFormat="1" ht="15" x14ac:dyDescent="0.25">
      <c r="A110" s="52" t="s">
        <v>69</v>
      </c>
      <c r="B110" s="45" t="s">
        <v>247</v>
      </c>
      <c r="C110" s="45"/>
      <c r="D110" s="45" t="str">
        <f t="shared" si="1"/>
        <v>Shriners MC - Room 5326</v>
      </c>
      <c r="E110" s="36" t="s">
        <v>374</v>
      </c>
      <c r="F110" s="97" t="s">
        <v>136</v>
      </c>
      <c r="G110" s="44"/>
      <c r="H110" s="44"/>
      <c r="I110" s="70">
        <v>89</v>
      </c>
      <c r="J110" s="87"/>
    </row>
    <row r="111" spans="1:10" s="57" customFormat="1" ht="15" x14ac:dyDescent="0.25">
      <c r="A111" s="52" t="s">
        <v>69</v>
      </c>
      <c r="B111" s="45" t="s">
        <v>248</v>
      </c>
      <c r="C111" s="45"/>
      <c r="D111" s="45" t="str">
        <f t="shared" si="1"/>
        <v>Shriners MC - Room 5327</v>
      </c>
      <c r="E111" s="36" t="s">
        <v>375</v>
      </c>
      <c r="F111" s="97" t="s">
        <v>106</v>
      </c>
      <c r="G111" s="44"/>
      <c r="H111" s="44"/>
      <c r="I111" s="70">
        <v>139</v>
      </c>
      <c r="J111" s="87"/>
    </row>
    <row r="112" spans="1:10" s="57" customFormat="1" ht="15" x14ac:dyDescent="0.25">
      <c r="A112" s="52" t="s">
        <v>69</v>
      </c>
      <c r="B112" s="45" t="s">
        <v>249</v>
      </c>
      <c r="C112" s="45"/>
      <c r="D112" s="45" t="str">
        <f t="shared" si="1"/>
        <v>Shriners MC - Room 5328</v>
      </c>
      <c r="E112" s="36" t="s">
        <v>376</v>
      </c>
      <c r="F112" s="97" t="s">
        <v>130</v>
      </c>
      <c r="G112" s="44"/>
      <c r="H112" s="44"/>
      <c r="I112" s="70">
        <v>100</v>
      </c>
      <c r="J112" s="87"/>
    </row>
    <row r="113" spans="1:10" s="57" customFormat="1" ht="15" x14ac:dyDescent="0.25">
      <c r="A113" s="52" t="s">
        <v>69</v>
      </c>
      <c r="B113" s="45" t="s">
        <v>250</v>
      </c>
      <c r="C113" s="45"/>
      <c r="D113" s="45" t="str">
        <f t="shared" si="1"/>
        <v>Shriners MC - Room 5329</v>
      </c>
      <c r="E113" s="36" t="s">
        <v>377</v>
      </c>
      <c r="F113" s="97" t="s">
        <v>130</v>
      </c>
      <c r="G113" s="44"/>
      <c r="H113" s="44"/>
      <c r="I113" s="70">
        <v>100</v>
      </c>
      <c r="J113" s="87"/>
    </row>
    <row r="114" spans="1:10" s="57" customFormat="1" ht="15" x14ac:dyDescent="0.25">
      <c r="A114" s="52" t="s">
        <v>69</v>
      </c>
      <c r="B114" s="45" t="s">
        <v>251</v>
      </c>
      <c r="C114" s="45"/>
      <c r="D114" s="45" t="str">
        <f t="shared" si="1"/>
        <v>Shriners MC - Room 5330</v>
      </c>
      <c r="E114" s="36" t="s">
        <v>378</v>
      </c>
      <c r="F114" s="97" t="s">
        <v>130</v>
      </c>
      <c r="G114" s="44"/>
      <c r="H114" s="44"/>
      <c r="I114" s="70">
        <v>102</v>
      </c>
      <c r="J114" s="87"/>
    </row>
    <row r="115" spans="1:10" s="57" customFormat="1" ht="15" x14ac:dyDescent="0.25">
      <c r="A115" s="52" t="s">
        <v>69</v>
      </c>
      <c r="B115" s="45" t="s">
        <v>252</v>
      </c>
      <c r="C115" s="45"/>
      <c r="D115" s="45" t="str">
        <f t="shared" si="1"/>
        <v>Shriners MC - Room 5331</v>
      </c>
      <c r="E115" s="36" t="s">
        <v>379</v>
      </c>
      <c r="F115" s="97" t="s">
        <v>130</v>
      </c>
      <c r="G115" s="44"/>
      <c r="H115" s="44"/>
      <c r="I115" s="70">
        <v>103</v>
      </c>
      <c r="J115" s="87"/>
    </row>
    <row r="116" spans="1:10" s="57" customFormat="1" ht="15" x14ac:dyDescent="0.25">
      <c r="A116" s="52" t="s">
        <v>69</v>
      </c>
      <c r="B116" s="45" t="s">
        <v>253</v>
      </c>
      <c r="C116" s="45"/>
      <c r="D116" s="45" t="str">
        <f t="shared" si="1"/>
        <v>Shriners MC - Room 5332</v>
      </c>
      <c r="E116" s="36" t="s">
        <v>380</v>
      </c>
      <c r="F116" s="97" t="s">
        <v>131</v>
      </c>
      <c r="G116" s="44"/>
      <c r="H116" s="44"/>
      <c r="I116" s="70">
        <v>62</v>
      </c>
      <c r="J116" s="87"/>
    </row>
    <row r="117" spans="1:10" s="57" customFormat="1" ht="15" x14ac:dyDescent="0.25">
      <c r="A117" s="52" t="s">
        <v>69</v>
      </c>
      <c r="B117" s="45" t="s">
        <v>254</v>
      </c>
      <c r="C117" s="45"/>
      <c r="D117" s="45" t="str">
        <f t="shared" si="1"/>
        <v>Shriners MC - Room 5334</v>
      </c>
      <c r="E117" s="36" t="s">
        <v>381</v>
      </c>
      <c r="F117" s="97" t="s">
        <v>132</v>
      </c>
      <c r="G117" s="44"/>
      <c r="H117" s="44"/>
      <c r="I117" s="70">
        <v>76</v>
      </c>
      <c r="J117" s="87"/>
    </row>
    <row r="118" spans="1:10" s="57" customFormat="1" ht="15" x14ac:dyDescent="0.25">
      <c r="A118" s="52" t="s">
        <v>69</v>
      </c>
      <c r="B118" s="45" t="s">
        <v>255</v>
      </c>
      <c r="C118" s="45"/>
      <c r="D118" s="45" t="str">
        <f t="shared" si="1"/>
        <v>Shriners MC - Room 5335</v>
      </c>
      <c r="E118" s="36" t="s">
        <v>382</v>
      </c>
      <c r="F118" s="97" t="s">
        <v>96</v>
      </c>
      <c r="G118" s="44"/>
      <c r="H118" s="44"/>
      <c r="I118" s="70">
        <v>261</v>
      </c>
      <c r="J118" s="87"/>
    </row>
    <row r="119" spans="1:10" s="57" customFormat="1" ht="15" x14ac:dyDescent="0.25">
      <c r="A119" s="52" t="s">
        <v>69</v>
      </c>
      <c r="B119" s="45" t="s">
        <v>256</v>
      </c>
      <c r="C119" s="45"/>
      <c r="D119" s="45" t="str">
        <f t="shared" si="1"/>
        <v>Shriners MC - Room 5336</v>
      </c>
      <c r="E119" s="36" t="s">
        <v>383</v>
      </c>
      <c r="F119" s="97" t="s">
        <v>131</v>
      </c>
      <c r="G119" s="44"/>
      <c r="H119" s="44"/>
      <c r="I119" s="70">
        <v>62</v>
      </c>
      <c r="J119" s="87"/>
    </row>
    <row r="120" spans="1:10" s="57" customFormat="1" ht="15" x14ac:dyDescent="0.25">
      <c r="A120" s="52" t="s">
        <v>69</v>
      </c>
      <c r="B120" s="45" t="s">
        <v>257</v>
      </c>
      <c r="C120" s="45"/>
      <c r="D120" s="45" t="str">
        <f t="shared" si="1"/>
        <v>Shriners MC - Room 5337</v>
      </c>
      <c r="E120" s="36" t="s">
        <v>384</v>
      </c>
      <c r="F120" s="97" t="s">
        <v>106</v>
      </c>
      <c r="G120" s="44"/>
      <c r="H120" s="44"/>
      <c r="I120" s="70">
        <v>131</v>
      </c>
      <c r="J120" s="87"/>
    </row>
    <row r="121" spans="1:10" s="57" customFormat="1" ht="15" x14ac:dyDescent="0.25">
      <c r="A121" s="52" t="s">
        <v>69</v>
      </c>
      <c r="B121" s="45" t="s">
        <v>258</v>
      </c>
      <c r="C121" s="45"/>
      <c r="D121" s="45" t="str">
        <f t="shared" si="1"/>
        <v>Shriners MC - Room 5338</v>
      </c>
      <c r="E121" s="36" t="s">
        <v>385</v>
      </c>
      <c r="F121" s="97" t="s">
        <v>130</v>
      </c>
      <c r="G121" s="44"/>
      <c r="H121" s="44"/>
      <c r="I121" s="70">
        <v>99</v>
      </c>
      <c r="J121" s="87"/>
    </row>
    <row r="122" spans="1:10" s="57" customFormat="1" ht="15" x14ac:dyDescent="0.25">
      <c r="A122" s="52" t="s">
        <v>69</v>
      </c>
      <c r="B122" s="45" t="s">
        <v>259</v>
      </c>
      <c r="C122" s="45"/>
      <c r="D122" s="45" t="str">
        <f t="shared" si="1"/>
        <v>Shriners MC - Room 5339</v>
      </c>
      <c r="E122" s="36" t="s">
        <v>386</v>
      </c>
      <c r="F122" s="97" t="s">
        <v>130</v>
      </c>
      <c r="G122" s="44"/>
      <c r="H122" s="44"/>
      <c r="I122" s="70">
        <v>97</v>
      </c>
      <c r="J122" s="87"/>
    </row>
    <row r="123" spans="1:10" s="57" customFormat="1" ht="15" x14ac:dyDescent="0.25">
      <c r="A123" s="52" t="s">
        <v>69</v>
      </c>
      <c r="B123" s="45" t="s">
        <v>260</v>
      </c>
      <c r="C123" s="45"/>
      <c r="D123" s="45" t="str">
        <f t="shared" si="1"/>
        <v>Shriners MC - Room 5340</v>
      </c>
      <c r="E123" s="36" t="s">
        <v>387</v>
      </c>
      <c r="F123" s="97" t="s">
        <v>130</v>
      </c>
      <c r="G123" s="44"/>
      <c r="H123" s="44"/>
      <c r="I123" s="70">
        <v>86</v>
      </c>
      <c r="J123" s="87"/>
    </row>
    <row r="124" spans="1:10" s="57" customFormat="1" ht="15" x14ac:dyDescent="0.25">
      <c r="A124" s="52" t="s">
        <v>69</v>
      </c>
      <c r="B124" s="45" t="s">
        <v>261</v>
      </c>
      <c r="C124" s="45"/>
      <c r="D124" s="45" t="str">
        <f t="shared" si="1"/>
        <v>Shriners MC - Room 5341</v>
      </c>
      <c r="E124" s="36" t="s">
        <v>388</v>
      </c>
      <c r="F124" s="97" t="s">
        <v>130</v>
      </c>
      <c r="G124" s="44"/>
      <c r="H124" s="44"/>
      <c r="I124" s="70">
        <v>95</v>
      </c>
      <c r="J124" s="87"/>
    </row>
    <row r="125" spans="1:10" s="57" customFormat="1" ht="15" x14ac:dyDescent="0.25">
      <c r="A125" s="52" t="s">
        <v>69</v>
      </c>
      <c r="B125" s="45" t="s">
        <v>262</v>
      </c>
      <c r="C125" s="45"/>
      <c r="D125" s="45" t="str">
        <f t="shared" si="1"/>
        <v>Shriners MC - Room 5342</v>
      </c>
      <c r="E125" s="36" t="s">
        <v>389</v>
      </c>
      <c r="F125" s="97" t="s">
        <v>130</v>
      </c>
      <c r="G125" s="44"/>
      <c r="H125" s="44"/>
      <c r="I125" s="70">
        <v>101</v>
      </c>
      <c r="J125" s="87"/>
    </row>
    <row r="126" spans="1:10" s="57" customFormat="1" ht="15" x14ac:dyDescent="0.25">
      <c r="A126" s="52" t="s">
        <v>69</v>
      </c>
      <c r="B126" s="45" t="s">
        <v>263</v>
      </c>
      <c r="C126" s="45"/>
      <c r="D126" s="45" t="str">
        <f t="shared" si="1"/>
        <v>Shriners MC - Room 5343</v>
      </c>
      <c r="E126" s="36" t="s">
        <v>390</v>
      </c>
      <c r="F126" s="97" t="s">
        <v>95</v>
      </c>
      <c r="G126" s="44"/>
      <c r="H126" s="44"/>
      <c r="I126" s="70">
        <v>211</v>
      </c>
      <c r="J126" s="87"/>
    </row>
    <row r="127" spans="1:10" s="57" customFormat="1" ht="15" x14ac:dyDescent="0.25">
      <c r="A127" s="52" t="s">
        <v>69</v>
      </c>
      <c r="B127" s="45" t="s">
        <v>264</v>
      </c>
      <c r="C127" s="45"/>
      <c r="D127" s="45" t="str">
        <f t="shared" si="1"/>
        <v>Shriners MC - Room 5344</v>
      </c>
      <c r="E127" s="36" t="s">
        <v>391</v>
      </c>
      <c r="F127" s="97" t="s">
        <v>131</v>
      </c>
      <c r="G127" s="44"/>
      <c r="H127" s="44"/>
      <c r="I127" s="70">
        <v>83</v>
      </c>
      <c r="J127" s="87"/>
    </row>
    <row r="128" spans="1:10" s="57" customFormat="1" ht="15" x14ac:dyDescent="0.25">
      <c r="A128" s="52" t="s">
        <v>69</v>
      </c>
      <c r="B128" s="45" t="s">
        <v>265</v>
      </c>
      <c r="C128" s="45"/>
      <c r="D128" s="45" t="str">
        <f t="shared" si="1"/>
        <v>Shriners MC - Room 5345</v>
      </c>
      <c r="E128" s="36" t="s">
        <v>392</v>
      </c>
      <c r="F128" s="97" t="s">
        <v>137</v>
      </c>
      <c r="G128" s="44"/>
      <c r="H128" s="44"/>
      <c r="I128" s="70">
        <v>127</v>
      </c>
      <c r="J128" s="87"/>
    </row>
    <row r="129" spans="1:10" s="57" customFormat="1" ht="15" x14ac:dyDescent="0.25">
      <c r="A129" s="52" t="s">
        <v>69</v>
      </c>
      <c r="B129" s="45" t="s">
        <v>266</v>
      </c>
      <c r="C129" s="45"/>
      <c r="D129" s="45" t="str">
        <f t="shared" si="1"/>
        <v>Shriners MC - Room 5346</v>
      </c>
      <c r="E129" s="36" t="s">
        <v>393</v>
      </c>
      <c r="F129" s="97" t="s">
        <v>138</v>
      </c>
      <c r="G129" s="44"/>
      <c r="H129" s="44"/>
      <c r="I129" s="70">
        <v>271</v>
      </c>
      <c r="J129" s="87"/>
    </row>
    <row r="130" spans="1:10" s="57" customFormat="1" ht="15" x14ac:dyDescent="0.25">
      <c r="A130" s="52" t="s">
        <v>69</v>
      </c>
      <c r="B130" s="45" t="s">
        <v>267</v>
      </c>
      <c r="C130" s="45"/>
      <c r="D130" s="45" t="str">
        <f t="shared" si="1"/>
        <v>Shriners MC - Room 5347</v>
      </c>
      <c r="E130" s="36" t="s">
        <v>394</v>
      </c>
      <c r="F130" s="97" t="s">
        <v>106</v>
      </c>
      <c r="G130" s="44"/>
      <c r="H130" s="44"/>
      <c r="I130" s="70">
        <v>124</v>
      </c>
      <c r="J130" s="87"/>
    </row>
    <row r="131" spans="1:10" s="57" customFormat="1" ht="15" x14ac:dyDescent="0.25">
      <c r="A131" s="52" t="s">
        <v>69</v>
      </c>
      <c r="B131" s="45" t="s">
        <v>268</v>
      </c>
      <c r="C131" s="45"/>
      <c r="D131" s="45" t="str">
        <f t="shared" si="1"/>
        <v>Shriners MC - Room 5348</v>
      </c>
      <c r="E131" s="36" t="s">
        <v>395</v>
      </c>
      <c r="F131" s="97" t="s">
        <v>130</v>
      </c>
      <c r="G131" s="44"/>
      <c r="H131" s="44"/>
      <c r="I131" s="70">
        <v>101</v>
      </c>
      <c r="J131" s="87"/>
    </row>
    <row r="132" spans="1:10" s="57" customFormat="1" ht="15" x14ac:dyDescent="0.25">
      <c r="A132" s="52" t="s">
        <v>69</v>
      </c>
      <c r="B132" s="45" t="s">
        <v>269</v>
      </c>
      <c r="C132" s="45"/>
      <c r="D132" s="45" t="str">
        <f t="shared" si="1"/>
        <v>Shriners MC - Room 5349</v>
      </c>
      <c r="E132" s="36" t="s">
        <v>396</v>
      </c>
      <c r="F132" s="97" t="s">
        <v>130</v>
      </c>
      <c r="G132" s="44"/>
      <c r="H132" s="44"/>
      <c r="I132" s="70">
        <v>99</v>
      </c>
      <c r="J132" s="87"/>
    </row>
    <row r="133" spans="1:10" s="57" customFormat="1" ht="15" x14ac:dyDescent="0.25">
      <c r="A133" s="52" t="s">
        <v>69</v>
      </c>
      <c r="B133" s="45" t="s">
        <v>270</v>
      </c>
      <c r="C133" s="45"/>
      <c r="D133" s="45" t="str">
        <f t="shared" si="1"/>
        <v>Shriners MC - Room 5350</v>
      </c>
      <c r="E133" s="36" t="s">
        <v>397</v>
      </c>
      <c r="F133" s="97" t="s">
        <v>130</v>
      </c>
      <c r="G133" s="44"/>
      <c r="H133" s="44"/>
      <c r="I133" s="70">
        <v>97</v>
      </c>
      <c r="J133" s="87"/>
    </row>
    <row r="134" spans="1:10" s="57" customFormat="1" ht="15" x14ac:dyDescent="0.25">
      <c r="A134" s="52" t="s">
        <v>69</v>
      </c>
      <c r="B134" s="45" t="s">
        <v>271</v>
      </c>
      <c r="C134" s="45"/>
      <c r="D134" s="45" t="str">
        <f t="shared" si="1"/>
        <v>Shriners MC - Room 5351</v>
      </c>
      <c r="E134" s="36" t="s">
        <v>398</v>
      </c>
      <c r="F134" s="97" t="s">
        <v>139</v>
      </c>
      <c r="G134" s="44"/>
      <c r="H134" s="44"/>
      <c r="I134" s="70">
        <v>81</v>
      </c>
      <c r="J134" s="87"/>
    </row>
    <row r="135" spans="1:10" s="57" customFormat="1" ht="15" x14ac:dyDescent="0.25">
      <c r="A135" s="52" t="s">
        <v>69</v>
      </c>
      <c r="B135" s="45" t="s">
        <v>272</v>
      </c>
      <c r="C135" s="45"/>
      <c r="D135" s="45" t="str">
        <f t="shared" ref="D135:D142" si="2">"Shriners MC - Room "&amp;E135</f>
        <v>Shriners MC - Room 5352</v>
      </c>
      <c r="E135" s="36" t="s">
        <v>399</v>
      </c>
      <c r="F135" s="63" t="s">
        <v>140</v>
      </c>
      <c r="G135" s="44"/>
      <c r="H135" s="44"/>
      <c r="I135" s="70">
        <v>195</v>
      </c>
      <c r="J135" s="87"/>
    </row>
    <row r="136" spans="1:10" s="57" customFormat="1" ht="15" x14ac:dyDescent="0.25">
      <c r="A136" s="52" t="s">
        <v>69</v>
      </c>
      <c r="B136" s="45" t="s">
        <v>142</v>
      </c>
      <c r="C136" s="45"/>
      <c r="D136" s="45" t="s">
        <v>410</v>
      </c>
      <c r="E136" s="36" t="s">
        <v>407</v>
      </c>
      <c r="F136" s="75" t="s">
        <v>71</v>
      </c>
      <c r="G136" s="44"/>
      <c r="H136" s="44"/>
      <c r="I136" s="70">
        <v>81</v>
      </c>
      <c r="J136" s="87"/>
    </row>
    <row r="137" spans="1:10" s="57" customFormat="1" ht="15" x14ac:dyDescent="0.25">
      <c r="A137" s="52" t="s">
        <v>69</v>
      </c>
      <c r="B137" s="45" t="s">
        <v>143</v>
      </c>
      <c r="C137" s="45"/>
      <c r="D137" s="45" t="s">
        <v>411</v>
      </c>
      <c r="E137" s="36" t="s">
        <v>58</v>
      </c>
      <c r="F137" s="75" t="s">
        <v>72</v>
      </c>
      <c r="G137" s="44"/>
      <c r="H137" s="44"/>
      <c r="I137" s="70">
        <v>83</v>
      </c>
      <c r="J137" s="87"/>
    </row>
    <row r="138" spans="1:10" s="57" customFormat="1" ht="15" x14ac:dyDescent="0.25">
      <c r="A138" s="52" t="s">
        <v>69</v>
      </c>
      <c r="B138" s="45" t="s">
        <v>144</v>
      </c>
      <c r="C138" s="45"/>
      <c r="D138" s="45" t="s">
        <v>412</v>
      </c>
      <c r="E138" s="36" t="s">
        <v>408</v>
      </c>
      <c r="F138" s="75" t="s">
        <v>86</v>
      </c>
      <c r="G138" s="44"/>
      <c r="H138" s="44"/>
      <c r="I138" s="70">
        <v>77</v>
      </c>
      <c r="J138" s="87"/>
    </row>
    <row r="139" spans="1:10" s="57" customFormat="1" ht="15" x14ac:dyDescent="0.25">
      <c r="A139" s="52" t="s">
        <v>69</v>
      </c>
      <c r="B139" s="45" t="s">
        <v>145</v>
      </c>
      <c r="C139" s="45"/>
      <c r="D139" s="45" t="s">
        <v>413</v>
      </c>
      <c r="E139" s="36" t="s">
        <v>59</v>
      </c>
      <c r="F139" s="75" t="s">
        <v>87</v>
      </c>
      <c r="G139" s="44"/>
      <c r="H139" s="44"/>
      <c r="I139" s="70">
        <v>74</v>
      </c>
      <c r="J139" s="87"/>
    </row>
    <row r="140" spans="1:10" s="57" customFormat="1" ht="15" x14ac:dyDescent="0.25">
      <c r="A140" s="52" t="s">
        <v>69</v>
      </c>
      <c r="B140" s="45" t="s">
        <v>146</v>
      </c>
      <c r="C140" s="45"/>
      <c r="D140" s="45" t="s">
        <v>414</v>
      </c>
      <c r="E140" s="36" t="s">
        <v>409</v>
      </c>
      <c r="F140" s="75" t="s">
        <v>73</v>
      </c>
      <c r="G140" s="44"/>
      <c r="H140" s="44"/>
      <c r="I140" s="70">
        <v>83</v>
      </c>
      <c r="J140" s="87"/>
    </row>
    <row r="141" spans="1:10" s="57" customFormat="1" ht="15" x14ac:dyDescent="0.25">
      <c r="A141" s="35" t="s">
        <v>69</v>
      </c>
      <c r="B141" s="45" t="s">
        <v>67</v>
      </c>
      <c r="C141" s="45"/>
      <c r="D141" s="45" t="str">
        <f t="shared" si="2"/>
        <v>Shriners MC - Room S501</v>
      </c>
      <c r="E141" s="36" t="s">
        <v>60</v>
      </c>
      <c r="F141" s="75" t="s">
        <v>74</v>
      </c>
      <c r="G141" s="44"/>
      <c r="H141" s="44"/>
      <c r="I141" s="70">
        <v>249</v>
      </c>
      <c r="J141" s="87"/>
    </row>
    <row r="142" spans="1:10" s="57" customFormat="1" ht="15" x14ac:dyDescent="0.25">
      <c r="A142" s="35" t="s">
        <v>69</v>
      </c>
      <c r="B142" s="45" t="s">
        <v>68</v>
      </c>
      <c r="C142" s="45"/>
      <c r="D142" s="45" t="str">
        <f t="shared" si="2"/>
        <v>Shriners MC - Room S502</v>
      </c>
      <c r="E142" s="36" t="s">
        <v>61</v>
      </c>
      <c r="F142" s="75" t="s">
        <v>75</v>
      </c>
      <c r="G142" s="44"/>
      <c r="H142" s="44"/>
      <c r="I142" s="70">
        <v>235</v>
      </c>
      <c r="J142" s="87"/>
    </row>
    <row r="143" spans="1:10" s="57" customFormat="1" ht="15" x14ac:dyDescent="0.25">
      <c r="A143" s="35"/>
      <c r="B143" s="45"/>
      <c r="C143" s="45"/>
      <c r="D143" s="45"/>
      <c r="E143" s="75"/>
      <c r="F143" s="75"/>
      <c r="G143" s="44"/>
      <c r="H143" s="44"/>
      <c r="I143" s="75"/>
      <c r="J143" s="87"/>
    </row>
    <row r="144" spans="1:10" s="57" customFormat="1" ht="15" x14ac:dyDescent="0.25">
      <c r="A144" s="35"/>
      <c r="B144" s="45"/>
      <c r="C144" s="45"/>
      <c r="D144" s="45"/>
      <c r="E144" s="75"/>
      <c r="F144" s="75"/>
      <c r="G144" s="44"/>
      <c r="H144" s="44"/>
      <c r="I144" s="75"/>
      <c r="J144" s="87"/>
    </row>
    <row r="145" spans="1:10" s="57" customFormat="1" ht="15" x14ac:dyDescent="0.25">
      <c r="A145" s="35"/>
      <c r="B145" s="45"/>
      <c r="C145" s="45"/>
      <c r="D145" s="45"/>
      <c r="E145" s="75"/>
      <c r="F145" s="75"/>
      <c r="G145" s="44"/>
      <c r="H145" s="44"/>
      <c r="I145" s="75"/>
      <c r="J145" s="87"/>
    </row>
    <row r="146" spans="1:10" s="57" customFormat="1" ht="15" x14ac:dyDescent="0.25">
      <c r="A146" s="35"/>
      <c r="B146" s="45"/>
      <c r="C146" s="45"/>
      <c r="D146" s="45"/>
      <c r="E146" s="75"/>
      <c r="F146" s="75"/>
      <c r="G146" s="44"/>
      <c r="H146" s="44"/>
      <c r="I146" s="75"/>
      <c r="J146" s="87"/>
    </row>
    <row r="147" spans="1:10" s="57" customFormat="1" ht="15" x14ac:dyDescent="0.25">
      <c r="A147" s="35"/>
      <c r="B147" s="45"/>
      <c r="C147" s="45"/>
      <c r="D147" s="45"/>
      <c r="E147" s="75"/>
      <c r="F147" s="75"/>
      <c r="G147" s="44"/>
      <c r="H147" s="44"/>
      <c r="I147" s="75"/>
      <c r="J147" s="87"/>
    </row>
    <row r="148" spans="1:10" s="57" customFormat="1" ht="15" x14ac:dyDescent="0.25">
      <c r="A148" s="35"/>
      <c r="B148" s="45"/>
      <c r="C148" s="45"/>
      <c r="D148" s="45"/>
      <c r="E148" s="75"/>
      <c r="F148" s="75"/>
      <c r="G148" s="44"/>
      <c r="H148" s="44"/>
      <c r="I148" s="75"/>
      <c r="J148" s="87"/>
    </row>
    <row r="149" spans="1:10" s="57" customFormat="1" ht="15" x14ac:dyDescent="0.25">
      <c r="A149" s="35"/>
      <c r="B149" s="45"/>
      <c r="C149" s="45"/>
      <c r="D149" s="45"/>
      <c r="E149" s="75"/>
      <c r="F149" s="75"/>
      <c r="G149" s="44"/>
      <c r="H149" s="44"/>
      <c r="I149" s="75"/>
      <c r="J149" s="87"/>
    </row>
    <row r="150" spans="1:10" s="57" customFormat="1" ht="15" x14ac:dyDescent="0.25">
      <c r="A150" s="35"/>
      <c r="B150" s="45"/>
      <c r="C150" s="45"/>
      <c r="D150" s="45"/>
      <c r="E150" s="75"/>
      <c r="F150" s="75"/>
      <c r="G150" s="44"/>
      <c r="H150" s="44"/>
      <c r="I150" s="75"/>
      <c r="J150" s="87"/>
    </row>
    <row r="151" spans="1:10" s="57" customFormat="1" ht="15" x14ac:dyDescent="0.25">
      <c r="A151" s="35"/>
      <c r="B151" s="45"/>
      <c r="C151" s="45"/>
      <c r="D151" s="45"/>
      <c r="E151" s="75"/>
      <c r="F151" s="75"/>
      <c r="G151" s="44"/>
      <c r="H151" s="44"/>
      <c r="I151" s="75"/>
      <c r="J151" s="87"/>
    </row>
    <row r="152" spans="1:10" s="57" customFormat="1" ht="15" x14ac:dyDescent="0.25">
      <c r="A152" s="35"/>
      <c r="B152" s="45"/>
      <c r="C152" s="45"/>
      <c r="D152" s="45"/>
      <c r="E152" s="75"/>
      <c r="F152" s="75"/>
      <c r="G152" s="44"/>
      <c r="H152" s="44"/>
      <c r="I152" s="75"/>
      <c r="J152" s="87"/>
    </row>
    <row r="153" spans="1:10" s="57" customFormat="1" ht="15" x14ac:dyDescent="0.25">
      <c r="A153" s="35"/>
      <c r="B153" s="45"/>
      <c r="C153" s="45"/>
      <c r="D153" s="45"/>
      <c r="E153" s="75"/>
      <c r="F153" s="75"/>
      <c r="G153" s="44"/>
      <c r="H153" s="44"/>
      <c r="I153" s="75"/>
      <c r="J153" s="87"/>
    </row>
    <row r="154" spans="1:10" s="57" customFormat="1" ht="15" x14ac:dyDescent="0.25">
      <c r="A154" s="35"/>
      <c r="B154" s="45"/>
      <c r="C154" s="45"/>
      <c r="D154" s="45"/>
      <c r="E154" s="75"/>
      <c r="F154" s="75"/>
      <c r="G154" s="44"/>
      <c r="H154" s="44"/>
      <c r="I154" s="75"/>
      <c r="J154" s="87"/>
    </row>
    <row r="155" spans="1:10" s="57" customFormat="1" ht="15" x14ac:dyDescent="0.25">
      <c r="A155" s="35"/>
      <c r="B155" s="45"/>
      <c r="C155" s="45"/>
      <c r="D155" s="45"/>
      <c r="E155" s="75"/>
      <c r="F155" s="75"/>
      <c r="G155" s="44"/>
      <c r="H155" s="44"/>
      <c r="I155" s="75"/>
      <c r="J155" s="87"/>
    </row>
    <row r="156" spans="1:10" s="57" customFormat="1" ht="15" x14ac:dyDescent="0.25">
      <c r="A156" s="35"/>
      <c r="B156" s="45"/>
      <c r="C156" s="45"/>
      <c r="D156" s="45"/>
      <c r="E156" s="75"/>
      <c r="F156" s="75"/>
      <c r="G156" s="44"/>
      <c r="H156" s="44"/>
      <c r="I156" s="75"/>
      <c r="J156" s="87"/>
    </row>
    <row r="157" spans="1:10" s="57" customFormat="1" ht="15" x14ac:dyDescent="0.25">
      <c r="A157" s="35"/>
      <c r="B157" s="45"/>
      <c r="C157" s="45"/>
      <c r="D157" s="45"/>
      <c r="E157" s="75"/>
      <c r="F157" s="75"/>
      <c r="G157" s="44"/>
      <c r="H157" s="44"/>
      <c r="I157" s="75"/>
      <c r="J157" s="87"/>
    </row>
    <row r="158" spans="1:10" s="57" customFormat="1" ht="15" x14ac:dyDescent="0.25">
      <c r="A158" s="35"/>
      <c r="B158" s="45"/>
      <c r="C158" s="45"/>
      <c r="D158" s="45"/>
      <c r="E158" s="75"/>
      <c r="F158" s="75"/>
      <c r="G158" s="44"/>
      <c r="H158" s="44"/>
      <c r="I158" s="75"/>
      <c r="J158" s="87"/>
    </row>
    <row r="159" spans="1:10" s="57" customFormat="1" ht="15" x14ac:dyDescent="0.25">
      <c r="A159" s="35"/>
      <c r="B159" s="45"/>
      <c r="C159" s="45"/>
      <c r="D159" s="45"/>
      <c r="E159" s="75"/>
      <c r="F159" s="75"/>
      <c r="G159" s="44"/>
      <c r="H159" s="44"/>
      <c r="I159" s="75"/>
      <c r="J159" s="87"/>
    </row>
    <row r="160" spans="1:10" s="57" customFormat="1" ht="15" x14ac:dyDescent="0.25">
      <c r="A160" s="35"/>
      <c r="B160" s="45"/>
      <c r="C160" s="45"/>
      <c r="D160" s="45"/>
      <c r="E160" s="75"/>
      <c r="F160" s="75"/>
      <c r="G160" s="44"/>
      <c r="H160" s="44"/>
      <c r="I160" s="75"/>
      <c r="J160" s="87"/>
    </row>
    <row r="161" spans="1:10" s="57" customFormat="1" ht="15" x14ac:dyDescent="0.25">
      <c r="A161" s="35"/>
      <c r="B161" s="45"/>
      <c r="C161" s="45"/>
      <c r="D161" s="45"/>
      <c r="E161" s="75"/>
      <c r="F161" s="75"/>
      <c r="G161" s="44"/>
      <c r="H161" s="44"/>
      <c r="I161" s="75"/>
      <c r="J161" s="87"/>
    </row>
    <row r="162" spans="1:10" s="57" customFormat="1" ht="15" x14ac:dyDescent="0.25">
      <c r="A162" s="35"/>
      <c r="B162" s="45"/>
      <c r="C162" s="45"/>
      <c r="D162" s="45"/>
      <c r="E162" s="75"/>
      <c r="F162" s="75"/>
      <c r="G162" s="44"/>
      <c r="H162" s="44"/>
      <c r="I162" s="75"/>
      <c r="J162" s="87"/>
    </row>
    <row r="163" spans="1:10" s="57" customFormat="1" ht="15" x14ac:dyDescent="0.25">
      <c r="A163" s="35"/>
      <c r="B163" s="45"/>
      <c r="C163" s="45"/>
      <c r="D163" s="45"/>
      <c r="E163" s="75"/>
      <c r="F163" s="75"/>
      <c r="G163" s="44"/>
      <c r="H163" s="44"/>
      <c r="I163" s="75"/>
      <c r="J163" s="87"/>
    </row>
    <row r="164" spans="1:10" s="57" customFormat="1" ht="15" x14ac:dyDescent="0.25">
      <c r="A164" s="35"/>
      <c r="B164" s="45"/>
      <c r="C164" s="45"/>
      <c r="D164" s="45"/>
      <c r="E164" s="75"/>
      <c r="F164" s="75"/>
      <c r="G164" s="44"/>
      <c r="H164" s="44"/>
      <c r="I164" s="75"/>
      <c r="J164" s="87"/>
    </row>
    <row r="165" spans="1:10" s="57" customFormat="1" ht="15" x14ac:dyDescent="0.25">
      <c r="A165" s="35"/>
      <c r="B165" s="45"/>
      <c r="C165" s="45"/>
      <c r="D165" s="45"/>
      <c r="E165" s="75"/>
      <c r="F165" s="75"/>
      <c r="G165" s="44"/>
      <c r="H165" s="44"/>
      <c r="I165" s="75"/>
      <c r="J165" s="87"/>
    </row>
    <row r="166" spans="1:10" s="57" customFormat="1" ht="15" x14ac:dyDescent="0.25">
      <c r="A166" s="35"/>
      <c r="B166" s="45"/>
      <c r="C166" s="45"/>
      <c r="D166" s="45"/>
      <c r="E166" s="75"/>
      <c r="F166" s="75"/>
      <c r="G166" s="44"/>
      <c r="H166" s="44"/>
      <c r="I166" s="75"/>
      <c r="J166" s="87"/>
    </row>
    <row r="167" spans="1:10" s="57" customFormat="1" ht="15" x14ac:dyDescent="0.25">
      <c r="A167" s="35"/>
      <c r="B167" s="45"/>
      <c r="C167" s="45"/>
      <c r="D167" s="45"/>
      <c r="E167" s="75"/>
      <c r="F167" s="75"/>
      <c r="G167" s="44"/>
      <c r="H167" s="44"/>
      <c r="I167" s="75"/>
      <c r="J167" s="87"/>
    </row>
    <row r="168" spans="1:10" s="57" customFormat="1" ht="15" x14ac:dyDescent="0.25">
      <c r="A168" s="35"/>
      <c r="B168" s="45"/>
      <c r="C168" s="45"/>
      <c r="D168" s="45"/>
      <c r="E168" s="75"/>
      <c r="F168" s="75"/>
      <c r="G168" s="44"/>
      <c r="H168" s="44"/>
      <c r="I168" s="75"/>
      <c r="J168" s="87"/>
    </row>
    <row r="169" spans="1:10" s="57" customFormat="1" ht="15" x14ac:dyDescent="0.25">
      <c r="A169" s="35"/>
      <c r="B169" s="45"/>
      <c r="C169" s="45"/>
      <c r="D169" s="45"/>
      <c r="E169" s="75"/>
      <c r="F169" s="75"/>
      <c r="G169" s="44"/>
      <c r="H169" s="44"/>
      <c r="I169" s="75"/>
      <c r="J169" s="87"/>
    </row>
    <row r="170" spans="1:10" s="57" customFormat="1" ht="15" x14ac:dyDescent="0.25">
      <c r="A170" s="35"/>
      <c r="B170" s="45"/>
      <c r="C170" s="45"/>
      <c r="D170" s="45"/>
      <c r="E170" s="75"/>
      <c r="F170" s="75"/>
      <c r="G170" s="44"/>
      <c r="H170" s="44"/>
      <c r="I170" s="75"/>
      <c r="J170" s="87"/>
    </row>
    <row r="171" spans="1:10" s="57" customFormat="1" ht="15" x14ac:dyDescent="0.25">
      <c r="A171" s="35"/>
      <c r="B171" s="88"/>
      <c r="C171" s="45"/>
      <c r="D171" s="45"/>
      <c r="E171" s="75"/>
      <c r="F171" s="75"/>
      <c r="G171" s="44"/>
      <c r="H171" s="44"/>
      <c r="I171" s="75"/>
      <c r="J171" s="87"/>
    </row>
    <row r="172" spans="1:10" s="57" customFormat="1" ht="15" x14ac:dyDescent="0.25">
      <c r="A172" s="35"/>
      <c r="B172" s="88"/>
      <c r="C172" s="45"/>
      <c r="D172" s="45"/>
      <c r="E172" s="75"/>
      <c r="F172" s="75"/>
      <c r="G172" s="44"/>
      <c r="H172" s="44"/>
      <c r="I172" s="75"/>
      <c r="J172" s="87"/>
    </row>
    <row r="173" spans="1:10" s="57" customFormat="1" ht="15" x14ac:dyDescent="0.25">
      <c r="A173" s="35"/>
      <c r="B173" s="88"/>
      <c r="C173" s="45"/>
      <c r="D173" s="45"/>
      <c r="E173" s="75"/>
      <c r="F173" s="75"/>
      <c r="G173" s="44"/>
      <c r="H173" s="44"/>
      <c r="I173" s="75"/>
      <c r="J173" s="87"/>
    </row>
    <row r="174" spans="1:10" s="57" customFormat="1" ht="15" x14ac:dyDescent="0.25">
      <c r="A174" s="35"/>
      <c r="B174" s="88"/>
      <c r="C174" s="45"/>
      <c r="D174" s="45"/>
      <c r="E174" s="75"/>
      <c r="F174" s="75"/>
      <c r="G174" s="44"/>
      <c r="H174" s="44"/>
      <c r="I174" s="75"/>
      <c r="J174" s="87"/>
    </row>
    <row r="175" spans="1:10" s="57" customFormat="1" ht="15" x14ac:dyDescent="0.25">
      <c r="A175" s="35"/>
      <c r="B175" s="88"/>
      <c r="C175" s="45"/>
      <c r="D175" s="45"/>
      <c r="E175" s="75"/>
      <c r="F175" s="75"/>
      <c r="G175" s="44"/>
      <c r="H175" s="44"/>
      <c r="I175" s="75"/>
      <c r="J175" s="87"/>
    </row>
    <row r="176" spans="1:10" s="57" customFormat="1" ht="15" x14ac:dyDescent="0.25">
      <c r="A176" s="35"/>
      <c r="B176" s="88"/>
      <c r="C176" s="45"/>
      <c r="D176" s="45"/>
      <c r="E176" s="75"/>
      <c r="F176" s="75"/>
      <c r="G176" s="44"/>
      <c r="H176" s="44"/>
      <c r="I176" s="75"/>
      <c r="J176" s="87"/>
    </row>
    <row r="177" spans="1:10" s="57" customFormat="1" ht="15" x14ac:dyDescent="0.25">
      <c r="A177" s="35"/>
      <c r="B177" s="88"/>
      <c r="C177" s="45"/>
      <c r="D177" s="45"/>
      <c r="E177" s="75"/>
      <c r="F177" s="75"/>
      <c r="G177" s="44"/>
      <c r="H177" s="44"/>
      <c r="I177" s="75"/>
      <c r="J177" s="87"/>
    </row>
    <row r="178" spans="1:10" s="57" customFormat="1" ht="15" x14ac:dyDescent="0.25">
      <c r="A178" s="35"/>
      <c r="B178" s="88"/>
      <c r="C178" s="45"/>
      <c r="D178" s="45"/>
      <c r="E178" s="75"/>
      <c r="F178" s="75"/>
      <c r="G178" s="44"/>
      <c r="H178" s="44"/>
      <c r="I178" s="75"/>
      <c r="J178" s="87"/>
    </row>
    <row r="179" spans="1:10" s="57" customFormat="1" ht="15" x14ac:dyDescent="0.25">
      <c r="A179" s="35"/>
      <c r="B179" s="88"/>
      <c r="C179" s="45"/>
      <c r="D179" s="45"/>
      <c r="E179" s="75"/>
      <c r="F179" s="75"/>
      <c r="G179" s="44"/>
      <c r="H179" s="44"/>
      <c r="I179" s="75"/>
      <c r="J179" s="87"/>
    </row>
    <row r="180" spans="1:10" s="57" customFormat="1" ht="15" x14ac:dyDescent="0.25">
      <c r="A180" s="35"/>
      <c r="B180" s="88"/>
      <c r="C180" s="45"/>
      <c r="D180" s="45"/>
      <c r="E180" s="75"/>
      <c r="F180" s="75"/>
      <c r="G180" s="44"/>
      <c r="H180" s="44"/>
      <c r="I180" s="75"/>
      <c r="J180" s="87"/>
    </row>
    <row r="181" spans="1:10" s="57" customFormat="1" ht="15" x14ac:dyDescent="0.25">
      <c r="A181" s="35"/>
      <c r="B181" s="88"/>
      <c r="C181" s="45"/>
      <c r="D181" s="45"/>
      <c r="E181" s="75"/>
      <c r="F181" s="75"/>
      <c r="G181" s="44"/>
      <c r="H181" s="44"/>
      <c r="I181" s="75"/>
      <c r="J181" s="87"/>
    </row>
    <row r="182" spans="1:10" s="57" customFormat="1" ht="15" x14ac:dyDescent="0.25">
      <c r="A182" s="35"/>
      <c r="B182" s="88"/>
      <c r="C182" s="45"/>
      <c r="D182" s="45"/>
      <c r="E182" s="75"/>
      <c r="F182" s="75"/>
      <c r="G182" s="44"/>
      <c r="H182" s="44"/>
      <c r="I182" s="75"/>
      <c r="J182" s="87"/>
    </row>
    <row r="183" spans="1:10" s="57" customFormat="1" ht="15" x14ac:dyDescent="0.25">
      <c r="A183" s="35"/>
      <c r="B183" s="88"/>
      <c r="C183" s="45"/>
      <c r="D183" s="45"/>
      <c r="E183" s="75"/>
      <c r="F183" s="75"/>
      <c r="G183" s="44"/>
      <c r="H183" s="44"/>
      <c r="I183" s="75"/>
      <c r="J183" s="87"/>
    </row>
    <row r="184" spans="1:10" s="57" customFormat="1" ht="15" x14ac:dyDescent="0.25">
      <c r="A184" s="35"/>
      <c r="B184" s="88"/>
      <c r="C184" s="45"/>
      <c r="D184" s="45"/>
      <c r="E184" s="75"/>
      <c r="F184" s="75"/>
      <c r="G184" s="44"/>
      <c r="H184" s="44"/>
      <c r="I184" s="75"/>
      <c r="J184" s="87"/>
    </row>
    <row r="185" spans="1:10" s="57" customFormat="1" ht="15" x14ac:dyDescent="0.25">
      <c r="A185" s="35"/>
      <c r="B185" s="88"/>
      <c r="C185" s="45"/>
      <c r="D185" s="45"/>
      <c r="E185" s="75"/>
      <c r="F185" s="75"/>
      <c r="G185" s="44"/>
      <c r="H185" s="44"/>
      <c r="I185" s="75"/>
      <c r="J185" s="87"/>
    </row>
    <row r="186" spans="1:10" s="57" customFormat="1" ht="15" x14ac:dyDescent="0.25">
      <c r="A186" s="35"/>
      <c r="B186" s="88"/>
      <c r="C186" s="45"/>
      <c r="D186" s="45"/>
      <c r="E186" s="75"/>
      <c r="F186" s="75"/>
      <c r="G186" s="44"/>
      <c r="H186" s="44"/>
      <c r="I186" s="75"/>
      <c r="J186" s="87"/>
    </row>
    <row r="187" spans="1:10" s="57" customFormat="1" ht="15" x14ac:dyDescent="0.25">
      <c r="A187" s="35"/>
      <c r="B187" s="88"/>
      <c r="C187" s="45"/>
      <c r="D187" s="45"/>
      <c r="E187" s="75"/>
      <c r="F187" s="75"/>
      <c r="G187" s="44"/>
      <c r="H187" s="44"/>
      <c r="I187" s="75"/>
      <c r="J187" s="87"/>
    </row>
    <row r="188" spans="1:10" s="57" customFormat="1" ht="15" x14ac:dyDescent="0.25">
      <c r="A188" s="35"/>
      <c r="B188" s="88"/>
      <c r="C188" s="45"/>
      <c r="D188" s="45"/>
      <c r="E188" s="75"/>
      <c r="F188" s="75"/>
      <c r="G188" s="44"/>
      <c r="H188" s="44"/>
      <c r="I188" s="75"/>
      <c r="J188" s="87"/>
    </row>
    <row r="189" spans="1:10" s="57" customFormat="1" ht="15" x14ac:dyDescent="0.25">
      <c r="A189" s="35"/>
      <c r="B189" s="88"/>
      <c r="C189" s="45"/>
      <c r="D189" s="45"/>
      <c r="E189" s="75"/>
      <c r="F189" s="75"/>
      <c r="G189" s="44"/>
      <c r="H189" s="44"/>
      <c r="I189" s="75"/>
      <c r="J189" s="87"/>
    </row>
    <row r="190" spans="1:10" s="57" customFormat="1" ht="15" x14ac:dyDescent="0.25">
      <c r="A190" s="35"/>
      <c r="B190" s="88"/>
      <c r="C190" s="45"/>
      <c r="D190" s="45"/>
      <c r="E190" s="75"/>
      <c r="F190" s="75"/>
      <c r="G190" s="44"/>
      <c r="H190" s="44"/>
      <c r="I190" s="75"/>
      <c r="J190" s="87"/>
    </row>
    <row r="191" spans="1:10" s="57" customFormat="1" ht="15" x14ac:dyDescent="0.25">
      <c r="A191" s="35"/>
      <c r="B191" s="88"/>
      <c r="C191" s="45"/>
      <c r="D191" s="45"/>
      <c r="E191" s="75"/>
      <c r="F191" s="75"/>
      <c r="G191" s="44"/>
      <c r="H191" s="44"/>
      <c r="I191" s="75"/>
      <c r="J191" s="87"/>
    </row>
    <row r="192" spans="1:10" s="57" customFormat="1" ht="15" x14ac:dyDescent="0.25">
      <c r="A192" s="35"/>
      <c r="B192" s="88"/>
      <c r="C192" s="45"/>
      <c r="D192" s="45"/>
      <c r="E192" s="75"/>
      <c r="F192" s="75"/>
      <c r="G192" s="44"/>
      <c r="H192" s="44"/>
      <c r="I192" s="75"/>
      <c r="J192" s="87"/>
    </row>
    <row r="193" spans="1:10" s="57" customFormat="1" ht="15" x14ac:dyDescent="0.25">
      <c r="A193" s="35"/>
      <c r="B193" s="88"/>
      <c r="C193" s="45"/>
      <c r="D193" s="45"/>
      <c r="E193" s="75"/>
      <c r="F193" s="75"/>
      <c r="G193" s="44"/>
      <c r="H193" s="44"/>
      <c r="I193" s="75"/>
      <c r="J193" s="87"/>
    </row>
    <row r="194" spans="1:10" s="57" customFormat="1" ht="15" x14ac:dyDescent="0.25">
      <c r="A194" s="35"/>
      <c r="B194" s="88"/>
      <c r="C194" s="45"/>
      <c r="D194" s="45"/>
      <c r="E194" s="75"/>
      <c r="F194" s="75"/>
      <c r="G194" s="44"/>
      <c r="H194" s="44"/>
      <c r="I194" s="75"/>
      <c r="J194" s="87"/>
    </row>
    <row r="195" spans="1:10" s="57" customFormat="1" ht="15" x14ac:dyDescent="0.25">
      <c r="A195" s="35"/>
      <c r="B195" s="88"/>
      <c r="C195" s="45"/>
      <c r="D195" s="45"/>
      <c r="E195" s="75"/>
      <c r="F195" s="75"/>
      <c r="G195" s="44"/>
      <c r="H195" s="44"/>
      <c r="I195" s="75"/>
      <c r="J195" s="87"/>
    </row>
    <row r="196" spans="1:10" s="57" customFormat="1" ht="15" x14ac:dyDescent="0.25">
      <c r="A196" s="35"/>
      <c r="B196" s="88"/>
      <c r="C196" s="45"/>
      <c r="D196" s="45"/>
      <c r="E196" s="75"/>
      <c r="F196" s="75"/>
      <c r="G196" s="44"/>
      <c r="H196" s="44"/>
      <c r="I196" s="75"/>
      <c r="J196" s="87"/>
    </row>
    <row r="197" spans="1:10" s="57" customFormat="1" ht="15" x14ac:dyDescent="0.25">
      <c r="A197" s="35"/>
      <c r="B197" s="88"/>
      <c r="C197" s="45"/>
      <c r="D197" s="45"/>
      <c r="E197" s="75"/>
      <c r="F197" s="75"/>
      <c r="G197" s="44"/>
      <c r="H197" s="44"/>
      <c r="I197" s="75"/>
      <c r="J197" s="87"/>
    </row>
    <row r="198" spans="1:10" s="57" customFormat="1" ht="15" x14ac:dyDescent="0.25">
      <c r="A198" s="35"/>
      <c r="B198" s="88"/>
      <c r="C198" s="45"/>
      <c r="D198" s="45"/>
      <c r="E198" s="75"/>
      <c r="F198" s="75"/>
      <c r="G198" s="44"/>
      <c r="H198" s="44"/>
      <c r="I198" s="75"/>
      <c r="J198" s="87"/>
    </row>
    <row r="199" spans="1:10" s="57" customFormat="1" ht="15" x14ac:dyDescent="0.25">
      <c r="A199" s="35"/>
      <c r="B199" s="88"/>
      <c r="C199" s="45"/>
      <c r="D199" s="45"/>
      <c r="E199" s="75"/>
      <c r="F199" s="75"/>
      <c r="G199" s="44"/>
      <c r="H199" s="44"/>
      <c r="I199" s="75"/>
      <c r="J199" s="87"/>
    </row>
    <row r="200" spans="1:10" s="57" customFormat="1" ht="15" x14ac:dyDescent="0.25">
      <c r="A200" s="35"/>
      <c r="B200" s="88"/>
      <c r="C200" s="45"/>
      <c r="D200" s="45"/>
      <c r="E200" s="75"/>
      <c r="F200" s="75"/>
      <c r="G200" s="44"/>
      <c r="H200" s="44"/>
      <c r="I200" s="75"/>
      <c r="J200" s="87"/>
    </row>
    <row r="201" spans="1:10" s="57" customFormat="1" ht="15" x14ac:dyDescent="0.25">
      <c r="A201" s="35"/>
      <c r="B201" s="88"/>
      <c r="C201" s="45"/>
      <c r="D201" s="45"/>
      <c r="E201" s="75"/>
      <c r="F201" s="75"/>
      <c r="G201" s="44"/>
      <c r="H201" s="44"/>
      <c r="I201" s="75"/>
      <c r="J201" s="87"/>
    </row>
    <row r="202" spans="1:10" s="57" customFormat="1" ht="15" x14ac:dyDescent="0.25">
      <c r="A202" s="35"/>
      <c r="B202" s="88"/>
      <c r="C202" s="45"/>
      <c r="D202" s="45"/>
      <c r="E202" s="75"/>
      <c r="F202" s="75"/>
      <c r="G202" s="44"/>
      <c r="H202" s="44"/>
      <c r="I202" s="75"/>
      <c r="J202" s="87"/>
    </row>
    <row r="203" spans="1:10" s="57" customFormat="1" ht="15" x14ac:dyDescent="0.25">
      <c r="A203" s="35"/>
      <c r="B203" s="88"/>
      <c r="C203" s="45"/>
      <c r="D203" s="45"/>
      <c r="E203" s="75"/>
      <c r="F203" s="75"/>
      <c r="G203" s="44"/>
      <c r="H203" s="44"/>
      <c r="I203" s="75"/>
      <c r="J203" s="87"/>
    </row>
    <row r="204" spans="1:10" s="57" customFormat="1" ht="15" x14ac:dyDescent="0.25">
      <c r="A204" s="35"/>
      <c r="B204" s="88"/>
      <c r="C204" s="45"/>
      <c r="D204" s="45"/>
      <c r="E204" s="75"/>
      <c r="F204" s="75"/>
      <c r="G204" s="44"/>
      <c r="H204" s="44"/>
      <c r="I204" s="75"/>
      <c r="J204" s="87"/>
    </row>
    <row r="205" spans="1:10" s="57" customFormat="1" ht="15" x14ac:dyDescent="0.25">
      <c r="A205" s="35"/>
      <c r="B205" s="88"/>
      <c r="C205" s="45"/>
      <c r="D205" s="45"/>
      <c r="E205" s="75"/>
      <c r="F205" s="75"/>
      <c r="G205" s="44"/>
      <c r="H205" s="44"/>
      <c r="I205" s="75"/>
      <c r="J205" s="87"/>
    </row>
    <row r="206" spans="1:10" s="57" customFormat="1" ht="15" x14ac:dyDescent="0.25">
      <c r="A206" s="35"/>
      <c r="B206" s="88"/>
      <c r="C206" s="45"/>
      <c r="D206" s="45"/>
      <c r="E206" s="75"/>
      <c r="F206" s="75"/>
      <c r="G206" s="44"/>
      <c r="H206" s="44"/>
      <c r="I206" s="75"/>
      <c r="J206" s="87"/>
    </row>
    <row r="207" spans="1:10" s="57" customFormat="1" ht="15" x14ac:dyDescent="0.25">
      <c r="A207" s="35"/>
      <c r="B207" s="88"/>
      <c r="C207" s="45"/>
      <c r="D207" s="45"/>
      <c r="E207" s="75"/>
      <c r="F207" s="75"/>
      <c r="G207" s="44"/>
      <c r="H207" s="44"/>
      <c r="I207" s="75"/>
      <c r="J207" s="87"/>
    </row>
    <row r="208" spans="1:10" s="57" customFormat="1" ht="15" x14ac:dyDescent="0.25">
      <c r="A208" s="35"/>
      <c r="B208" s="88"/>
      <c r="C208" s="45"/>
      <c r="D208" s="45"/>
      <c r="E208" s="75"/>
      <c r="F208" s="75"/>
      <c r="G208" s="44"/>
      <c r="H208" s="44"/>
      <c r="I208" s="75"/>
      <c r="J208" s="87"/>
    </row>
    <row r="209" spans="1:10" s="57" customFormat="1" ht="15" x14ac:dyDescent="0.25">
      <c r="A209" s="35"/>
      <c r="B209" s="88"/>
      <c r="C209" s="45"/>
      <c r="D209" s="45"/>
      <c r="E209" s="75"/>
      <c r="F209" s="75"/>
      <c r="G209" s="44"/>
      <c r="H209" s="44"/>
      <c r="I209" s="75"/>
      <c r="J209" s="87"/>
    </row>
    <row r="210" spans="1:10" s="57" customFormat="1" ht="15" x14ac:dyDescent="0.25">
      <c r="A210" s="35"/>
      <c r="B210" s="88"/>
      <c r="C210" s="45"/>
      <c r="D210" s="45"/>
      <c r="E210" s="75"/>
      <c r="F210" s="75"/>
      <c r="G210" s="44"/>
      <c r="H210" s="44"/>
      <c r="I210" s="75"/>
      <c r="J210" s="87"/>
    </row>
    <row r="211" spans="1:10" s="57" customFormat="1" ht="15" x14ac:dyDescent="0.25">
      <c r="A211" s="35"/>
      <c r="B211" s="88"/>
      <c r="C211" s="45"/>
      <c r="D211" s="45"/>
      <c r="E211" s="75"/>
      <c r="F211" s="75"/>
      <c r="G211" s="44"/>
      <c r="H211" s="44"/>
      <c r="I211" s="75"/>
      <c r="J211" s="87"/>
    </row>
    <row r="212" spans="1:10" s="57" customFormat="1" ht="15" x14ac:dyDescent="0.25">
      <c r="A212" s="35"/>
      <c r="B212" s="88"/>
      <c r="C212" s="45"/>
      <c r="D212" s="45"/>
      <c r="E212" s="75"/>
      <c r="F212" s="75"/>
      <c r="G212" s="44"/>
      <c r="H212" s="44"/>
      <c r="I212" s="75"/>
      <c r="J212" s="87"/>
    </row>
    <row r="213" spans="1:10" s="57" customFormat="1" ht="15" x14ac:dyDescent="0.25">
      <c r="A213" s="35"/>
      <c r="B213" s="88"/>
      <c r="C213" s="45"/>
      <c r="D213" s="45"/>
      <c r="E213" s="75"/>
      <c r="F213" s="75"/>
      <c r="G213" s="44"/>
      <c r="H213" s="44"/>
      <c r="I213" s="75"/>
      <c r="J213" s="87"/>
    </row>
    <row r="214" spans="1:10" s="57" customFormat="1" ht="15" x14ac:dyDescent="0.25">
      <c r="A214" s="35"/>
      <c r="B214" s="88"/>
      <c r="C214" s="45"/>
      <c r="D214" s="45"/>
      <c r="E214" s="75"/>
      <c r="F214" s="75"/>
      <c r="G214" s="44"/>
      <c r="H214" s="44"/>
      <c r="I214" s="75"/>
      <c r="J214" s="87"/>
    </row>
    <row r="215" spans="1:10" s="57" customFormat="1" ht="15" x14ac:dyDescent="0.25">
      <c r="A215" s="35"/>
      <c r="B215" s="88"/>
      <c r="C215" s="45"/>
      <c r="D215" s="45"/>
      <c r="E215" s="75"/>
      <c r="F215" s="75"/>
      <c r="G215" s="44"/>
      <c r="H215" s="44"/>
      <c r="I215" s="75"/>
      <c r="J215" s="87"/>
    </row>
    <row r="216" spans="1:10" s="57" customFormat="1" ht="15" x14ac:dyDescent="0.25">
      <c r="A216" s="35"/>
      <c r="B216" s="88"/>
      <c r="C216" s="45"/>
      <c r="D216" s="45"/>
      <c r="E216" s="75"/>
      <c r="F216" s="75"/>
      <c r="G216" s="44"/>
      <c r="H216" s="44"/>
      <c r="I216" s="75"/>
      <c r="J216" s="87"/>
    </row>
    <row r="217" spans="1:10" s="57" customFormat="1" ht="15" x14ac:dyDescent="0.25">
      <c r="A217" s="35"/>
      <c r="B217" s="88"/>
      <c r="C217" s="45"/>
      <c r="D217" s="45"/>
      <c r="E217" s="75"/>
      <c r="F217" s="75"/>
      <c r="G217" s="44"/>
      <c r="H217" s="44"/>
      <c r="I217" s="75"/>
      <c r="J217" s="87"/>
    </row>
    <row r="218" spans="1:10" s="57" customFormat="1" ht="15" x14ac:dyDescent="0.25">
      <c r="A218" s="35"/>
      <c r="B218" s="88"/>
      <c r="C218" s="45"/>
      <c r="D218" s="45"/>
      <c r="E218" s="75"/>
      <c r="F218" s="75"/>
      <c r="G218" s="44"/>
      <c r="H218" s="44"/>
      <c r="I218" s="75"/>
      <c r="J218" s="87"/>
    </row>
    <row r="219" spans="1:10" s="57" customFormat="1" ht="15" x14ac:dyDescent="0.25">
      <c r="A219" s="35"/>
      <c r="B219" s="88"/>
      <c r="C219" s="45"/>
      <c r="D219" s="45"/>
      <c r="E219" s="75"/>
      <c r="F219" s="75"/>
      <c r="G219" s="44"/>
      <c r="H219" s="44"/>
      <c r="I219" s="75"/>
      <c r="J219" s="87"/>
    </row>
    <row r="220" spans="1:10" s="57" customFormat="1" ht="15" x14ac:dyDescent="0.25">
      <c r="A220" s="35"/>
      <c r="B220" s="88"/>
      <c r="C220" s="45"/>
      <c r="D220" s="45"/>
      <c r="E220" s="75"/>
      <c r="F220" s="75"/>
      <c r="G220" s="44"/>
      <c r="H220" s="44"/>
      <c r="I220" s="75"/>
      <c r="J220" s="87"/>
    </row>
    <row r="221" spans="1:10" s="57" customFormat="1" ht="15" x14ac:dyDescent="0.25">
      <c r="A221" s="35"/>
      <c r="B221" s="88"/>
      <c r="C221" s="45"/>
      <c r="D221" s="45"/>
      <c r="E221" s="75"/>
      <c r="F221" s="75"/>
      <c r="G221" s="44"/>
      <c r="H221" s="44"/>
      <c r="I221" s="75"/>
      <c r="J221" s="87"/>
    </row>
    <row r="222" spans="1:10" s="57" customFormat="1" ht="15" x14ac:dyDescent="0.25">
      <c r="A222" s="35"/>
      <c r="B222" s="88"/>
      <c r="C222" s="45"/>
      <c r="D222" s="45"/>
      <c r="E222" s="75"/>
      <c r="F222" s="75"/>
      <c r="G222" s="44"/>
      <c r="H222" s="44"/>
      <c r="I222" s="75"/>
      <c r="J222" s="87"/>
    </row>
    <row r="223" spans="1:10" s="57" customFormat="1" ht="15" x14ac:dyDescent="0.25">
      <c r="A223" s="35"/>
      <c r="B223" s="88"/>
      <c r="C223" s="45"/>
      <c r="D223" s="45"/>
      <c r="E223" s="75"/>
      <c r="F223" s="75"/>
      <c r="G223" s="44"/>
      <c r="H223" s="44"/>
      <c r="I223" s="75"/>
      <c r="J223" s="87"/>
    </row>
    <row r="224" spans="1:10" s="57" customFormat="1" ht="15" x14ac:dyDescent="0.25">
      <c r="A224" s="35"/>
      <c r="B224" s="88"/>
      <c r="C224" s="45"/>
      <c r="D224" s="45"/>
      <c r="E224" s="75"/>
      <c r="F224" s="75"/>
      <c r="G224" s="44"/>
      <c r="H224" s="44"/>
      <c r="I224" s="75"/>
      <c r="J224" s="87"/>
    </row>
    <row r="225" spans="1:10" s="57" customFormat="1" ht="15" x14ac:dyDescent="0.25">
      <c r="A225" s="35"/>
      <c r="B225" s="88"/>
      <c r="C225" s="45"/>
      <c r="D225" s="45"/>
      <c r="E225" s="75"/>
      <c r="F225" s="75"/>
      <c r="G225" s="44"/>
      <c r="H225" s="44"/>
      <c r="I225" s="75"/>
      <c r="J225" s="87"/>
    </row>
    <row r="226" spans="1:10" s="57" customFormat="1" ht="15" x14ac:dyDescent="0.25">
      <c r="A226" s="35"/>
      <c r="B226" s="88"/>
      <c r="C226" s="45"/>
      <c r="D226" s="45"/>
      <c r="E226" s="75"/>
      <c r="F226" s="75"/>
      <c r="G226" s="44"/>
      <c r="H226" s="44"/>
      <c r="I226" s="75"/>
      <c r="J226" s="87"/>
    </row>
    <row r="227" spans="1:10" s="57" customFormat="1" ht="15" x14ac:dyDescent="0.25">
      <c r="A227" s="35"/>
      <c r="B227" s="88"/>
      <c r="C227" s="45"/>
      <c r="D227" s="45"/>
      <c r="E227" s="75"/>
      <c r="F227" s="75"/>
      <c r="G227" s="44"/>
      <c r="H227" s="44"/>
      <c r="I227" s="75"/>
      <c r="J227" s="87"/>
    </row>
    <row r="228" spans="1:10" s="57" customFormat="1" ht="15" x14ac:dyDescent="0.25">
      <c r="A228" s="35"/>
      <c r="B228" s="88"/>
      <c r="C228" s="45"/>
      <c r="D228" s="45"/>
      <c r="E228" s="75"/>
      <c r="F228" s="75"/>
      <c r="G228" s="44"/>
      <c r="H228" s="44"/>
      <c r="I228" s="75"/>
      <c r="J228" s="87"/>
    </row>
    <row r="229" spans="1:10" s="57" customFormat="1" ht="15" x14ac:dyDescent="0.25">
      <c r="A229" s="35"/>
      <c r="B229" s="88"/>
      <c r="C229" s="45"/>
      <c r="D229" s="45"/>
      <c r="E229" s="75"/>
      <c r="F229" s="75"/>
      <c r="G229" s="44"/>
      <c r="H229" s="44"/>
      <c r="I229" s="75"/>
      <c r="J229" s="87"/>
    </row>
    <row r="230" spans="1:10" s="57" customFormat="1" ht="15" x14ac:dyDescent="0.25">
      <c r="A230" s="35"/>
      <c r="B230" s="88"/>
      <c r="C230" s="45"/>
      <c r="D230" s="45"/>
      <c r="E230" s="75"/>
      <c r="F230" s="75"/>
      <c r="G230" s="44"/>
      <c r="H230" s="44"/>
      <c r="I230" s="75"/>
      <c r="J230" s="87"/>
    </row>
    <row r="231" spans="1:10" s="57" customFormat="1" ht="15" x14ac:dyDescent="0.25">
      <c r="A231" s="35"/>
      <c r="B231" s="88"/>
      <c r="C231" s="45"/>
      <c r="D231" s="45"/>
      <c r="E231" s="75"/>
      <c r="F231" s="75"/>
      <c r="G231" s="44"/>
      <c r="H231" s="44"/>
      <c r="I231" s="75"/>
      <c r="J231" s="87"/>
    </row>
    <row r="232" spans="1:10" s="57" customFormat="1" ht="15" x14ac:dyDescent="0.25">
      <c r="A232" s="35"/>
      <c r="B232" s="88"/>
      <c r="C232" s="45"/>
      <c r="D232" s="45"/>
      <c r="E232" s="75"/>
      <c r="F232" s="75"/>
      <c r="G232" s="44"/>
      <c r="H232" s="44"/>
      <c r="I232" s="75"/>
      <c r="J232" s="87"/>
    </row>
    <row r="233" spans="1:10" s="57" customFormat="1" ht="15" x14ac:dyDescent="0.25">
      <c r="A233" s="35"/>
      <c r="B233" s="88"/>
      <c r="C233" s="45"/>
      <c r="D233" s="45"/>
      <c r="E233" s="75"/>
      <c r="F233" s="75"/>
      <c r="G233" s="44"/>
      <c r="H233" s="44"/>
      <c r="I233" s="75"/>
      <c r="J233" s="87"/>
    </row>
    <row r="234" spans="1:10" s="57" customFormat="1" ht="15" x14ac:dyDescent="0.25">
      <c r="A234" s="35"/>
      <c r="B234" s="88"/>
      <c r="C234" s="45"/>
      <c r="D234" s="45"/>
      <c r="E234" s="75"/>
      <c r="F234" s="75"/>
      <c r="G234" s="44"/>
      <c r="H234" s="44"/>
      <c r="I234" s="75"/>
      <c r="J234" s="87"/>
    </row>
    <row r="235" spans="1:10" s="57" customFormat="1" ht="15" x14ac:dyDescent="0.25">
      <c r="A235" s="35"/>
      <c r="B235" s="88"/>
      <c r="C235" s="45"/>
      <c r="D235" s="45"/>
      <c r="E235" s="75"/>
      <c r="F235" s="75"/>
      <c r="G235" s="44"/>
      <c r="H235" s="44"/>
      <c r="I235" s="75"/>
      <c r="J235" s="87"/>
    </row>
    <row r="236" spans="1:10" s="57" customFormat="1" ht="15" x14ac:dyDescent="0.25">
      <c r="A236" s="35"/>
      <c r="B236" s="88"/>
      <c r="C236" s="45"/>
      <c r="D236" s="45"/>
      <c r="E236" s="75"/>
      <c r="F236" s="75"/>
      <c r="G236" s="44"/>
      <c r="H236" s="44"/>
      <c r="I236" s="75"/>
      <c r="J236" s="87"/>
    </row>
    <row r="237" spans="1:10" s="57" customFormat="1" ht="15" x14ac:dyDescent="0.25">
      <c r="A237" s="35"/>
      <c r="B237" s="88"/>
      <c r="C237" s="45"/>
      <c r="D237" s="45"/>
      <c r="E237" s="75"/>
      <c r="F237" s="75"/>
      <c r="G237" s="44"/>
      <c r="H237" s="44"/>
      <c r="I237" s="75"/>
      <c r="J237" s="87"/>
    </row>
    <row r="238" spans="1:10" s="57" customFormat="1" ht="15" x14ac:dyDescent="0.25">
      <c r="A238" s="35"/>
      <c r="B238" s="88"/>
      <c r="C238" s="45"/>
      <c r="D238" s="45"/>
      <c r="E238" s="75"/>
      <c r="F238" s="75"/>
      <c r="G238" s="44"/>
      <c r="H238" s="44"/>
      <c r="I238" s="75"/>
      <c r="J238" s="87"/>
    </row>
    <row r="239" spans="1:10" s="57" customFormat="1" ht="15" x14ac:dyDescent="0.25">
      <c r="A239" s="35"/>
      <c r="B239" s="88"/>
      <c r="C239" s="45"/>
      <c r="D239" s="45"/>
      <c r="E239" s="75"/>
      <c r="F239" s="75"/>
      <c r="G239" s="44"/>
      <c r="H239" s="44"/>
      <c r="I239" s="75"/>
      <c r="J239" s="87"/>
    </row>
    <row r="240" spans="1:10" s="57" customFormat="1" ht="15" x14ac:dyDescent="0.25">
      <c r="A240" s="35"/>
      <c r="B240" s="88"/>
      <c r="C240" s="45"/>
      <c r="D240" s="45"/>
      <c r="E240" s="75"/>
      <c r="F240" s="75"/>
      <c r="G240" s="44"/>
      <c r="H240" s="44"/>
      <c r="I240" s="75"/>
      <c r="J240" s="87"/>
    </row>
    <row r="241" spans="1:10" s="57" customFormat="1" ht="15" x14ac:dyDescent="0.25">
      <c r="A241" s="35"/>
      <c r="B241" s="88"/>
      <c r="C241" s="45"/>
      <c r="D241" s="45"/>
      <c r="E241" s="75"/>
      <c r="F241" s="75"/>
      <c r="G241" s="44"/>
      <c r="H241" s="44"/>
      <c r="I241" s="75"/>
      <c r="J241" s="87"/>
    </row>
    <row r="242" spans="1:10" s="57" customFormat="1" ht="15" x14ac:dyDescent="0.25">
      <c r="A242" s="35"/>
      <c r="B242" s="88"/>
      <c r="C242" s="45"/>
      <c r="D242" s="45"/>
      <c r="E242" s="75"/>
      <c r="F242" s="75"/>
      <c r="G242" s="44"/>
      <c r="H242" s="44"/>
      <c r="I242" s="75"/>
      <c r="J242" s="87"/>
    </row>
    <row r="243" spans="1:10" s="57" customFormat="1" ht="15" x14ac:dyDescent="0.25">
      <c r="A243" s="35"/>
      <c r="B243" s="88"/>
      <c r="C243" s="45"/>
      <c r="D243" s="45"/>
      <c r="E243" s="75"/>
      <c r="F243" s="75"/>
      <c r="G243" s="44"/>
      <c r="H243" s="44"/>
      <c r="I243" s="75"/>
      <c r="J243" s="87"/>
    </row>
    <row r="244" spans="1:10" s="57" customFormat="1" ht="15" x14ac:dyDescent="0.25">
      <c r="A244" s="35"/>
      <c r="B244" s="88"/>
      <c r="C244" s="45"/>
      <c r="D244" s="45"/>
      <c r="E244" s="75"/>
      <c r="F244" s="75"/>
      <c r="G244" s="44"/>
      <c r="H244" s="44"/>
      <c r="I244" s="75"/>
      <c r="J244" s="87"/>
    </row>
    <row r="245" spans="1:10" s="57" customFormat="1" ht="15" x14ac:dyDescent="0.25">
      <c r="A245" s="35"/>
      <c r="B245" s="88"/>
      <c r="C245" s="45"/>
      <c r="D245" s="45"/>
      <c r="E245" s="75"/>
      <c r="F245" s="75"/>
      <c r="G245" s="44"/>
      <c r="H245" s="44"/>
      <c r="I245" s="75"/>
      <c r="J245" s="87"/>
    </row>
    <row r="246" spans="1:10" s="57" customFormat="1" ht="15" x14ac:dyDescent="0.25">
      <c r="A246" s="35"/>
      <c r="B246" s="88"/>
      <c r="C246" s="45"/>
      <c r="D246" s="45"/>
      <c r="E246" s="75"/>
      <c r="F246" s="75"/>
      <c r="G246" s="44"/>
      <c r="H246" s="44"/>
      <c r="I246" s="75"/>
      <c r="J246" s="87"/>
    </row>
    <row r="247" spans="1:10" s="57" customFormat="1" ht="15" x14ac:dyDescent="0.25">
      <c r="A247" s="35"/>
      <c r="B247" s="88"/>
      <c r="C247" s="45"/>
      <c r="D247" s="45"/>
      <c r="E247" s="75"/>
      <c r="F247" s="75"/>
      <c r="G247" s="44"/>
      <c r="H247" s="44"/>
      <c r="I247" s="75"/>
      <c r="J247" s="87"/>
    </row>
    <row r="248" spans="1:10" s="57" customFormat="1" ht="15" x14ac:dyDescent="0.25">
      <c r="A248" s="35"/>
      <c r="B248" s="88"/>
      <c r="C248" s="45"/>
      <c r="D248" s="45"/>
      <c r="E248" s="75"/>
      <c r="F248" s="75"/>
      <c r="G248" s="44"/>
      <c r="H248" s="44"/>
      <c r="I248" s="75"/>
      <c r="J248" s="87"/>
    </row>
    <row r="249" spans="1:10" s="57" customFormat="1" ht="15" x14ac:dyDescent="0.25">
      <c r="A249" s="35"/>
      <c r="B249" s="88"/>
      <c r="C249" s="45"/>
      <c r="D249" s="45"/>
      <c r="E249" s="75"/>
      <c r="F249" s="75"/>
      <c r="G249" s="44"/>
      <c r="H249" s="44"/>
      <c r="I249" s="75"/>
      <c r="J249" s="87"/>
    </row>
    <row r="250" spans="1:10" s="57" customFormat="1" ht="15" x14ac:dyDescent="0.25">
      <c r="A250" s="35"/>
      <c r="B250" s="88"/>
      <c r="C250" s="45"/>
      <c r="D250" s="45"/>
      <c r="E250" s="75"/>
      <c r="F250" s="75"/>
      <c r="G250" s="44"/>
      <c r="H250" s="44"/>
      <c r="I250" s="75"/>
      <c r="J250" s="87"/>
    </row>
    <row r="251" spans="1:10" s="57" customFormat="1" ht="15" x14ac:dyDescent="0.25">
      <c r="A251" s="35"/>
      <c r="B251" s="88"/>
      <c r="C251" s="45"/>
      <c r="D251" s="45"/>
      <c r="E251" s="75"/>
      <c r="F251" s="75"/>
      <c r="G251" s="44"/>
      <c r="H251" s="44"/>
      <c r="I251" s="75"/>
      <c r="J251" s="87"/>
    </row>
    <row r="252" spans="1:10" s="57" customFormat="1" ht="15" x14ac:dyDescent="0.25">
      <c r="A252" s="35"/>
      <c r="B252" s="88"/>
      <c r="C252" s="45"/>
      <c r="D252" s="45"/>
      <c r="E252" s="75"/>
      <c r="F252" s="75"/>
      <c r="G252" s="44"/>
      <c r="H252" s="44"/>
      <c r="I252" s="75"/>
      <c r="J252" s="87"/>
    </row>
    <row r="253" spans="1:10" s="57" customFormat="1" ht="15" x14ac:dyDescent="0.25">
      <c r="A253" s="35"/>
      <c r="B253" s="88"/>
      <c r="C253" s="45"/>
      <c r="D253" s="45"/>
      <c r="E253" s="75"/>
      <c r="F253" s="75"/>
      <c r="G253" s="44"/>
      <c r="H253" s="44"/>
      <c r="I253" s="75"/>
      <c r="J253" s="87"/>
    </row>
    <row r="254" spans="1:10" s="57" customFormat="1" ht="15" x14ac:dyDescent="0.25">
      <c r="A254" s="35"/>
      <c r="B254" s="88"/>
      <c r="C254" s="45"/>
      <c r="D254" s="45"/>
      <c r="E254" s="75"/>
      <c r="F254" s="75"/>
      <c r="G254" s="44"/>
      <c r="H254" s="44"/>
      <c r="I254" s="75"/>
      <c r="J254" s="87"/>
    </row>
    <row r="255" spans="1:10" s="57" customFormat="1" ht="15" x14ac:dyDescent="0.25">
      <c r="A255" s="35"/>
      <c r="B255" s="88"/>
      <c r="C255" s="45"/>
      <c r="D255" s="45"/>
      <c r="E255" s="75"/>
      <c r="F255" s="75"/>
      <c r="G255" s="44"/>
      <c r="H255" s="44"/>
      <c r="I255" s="75"/>
      <c r="J255" s="87"/>
    </row>
    <row r="256" spans="1:10" s="57" customFormat="1" ht="15" x14ac:dyDescent="0.25">
      <c r="A256" s="35"/>
      <c r="B256" s="88"/>
      <c r="C256" s="45"/>
      <c r="D256" s="45"/>
      <c r="E256" s="75"/>
      <c r="F256" s="75"/>
      <c r="G256" s="44"/>
      <c r="H256" s="44"/>
      <c r="I256" s="75"/>
      <c r="J256" s="87"/>
    </row>
    <row r="257" spans="1:10" s="57" customFormat="1" ht="15" x14ac:dyDescent="0.25">
      <c r="A257" s="35"/>
      <c r="B257" s="88"/>
      <c r="C257" s="45"/>
      <c r="D257" s="45"/>
      <c r="E257" s="75"/>
      <c r="F257" s="75"/>
      <c r="G257" s="44"/>
      <c r="H257" s="44"/>
      <c r="I257" s="75"/>
      <c r="J257" s="87"/>
    </row>
    <row r="258" spans="1:10" s="57" customFormat="1" ht="15" x14ac:dyDescent="0.25">
      <c r="A258" s="35"/>
      <c r="B258" s="88"/>
      <c r="C258" s="45"/>
      <c r="D258" s="45"/>
      <c r="E258" s="75"/>
      <c r="F258" s="75"/>
      <c r="G258" s="44"/>
      <c r="H258" s="44"/>
      <c r="I258" s="75"/>
      <c r="J258" s="87"/>
    </row>
    <row r="259" spans="1:10" s="57" customFormat="1" ht="15" x14ac:dyDescent="0.25">
      <c r="A259" s="35"/>
      <c r="B259" s="88"/>
      <c r="C259" s="45"/>
      <c r="D259" s="45"/>
      <c r="E259" s="75"/>
      <c r="F259" s="75"/>
      <c r="G259" s="44"/>
      <c r="H259" s="44"/>
      <c r="I259" s="75"/>
      <c r="J259" s="87"/>
    </row>
    <row r="260" spans="1:10" s="57" customFormat="1" ht="15" x14ac:dyDescent="0.25">
      <c r="A260" s="35"/>
      <c r="B260" s="88"/>
      <c r="C260" s="45"/>
      <c r="D260" s="45"/>
      <c r="E260" s="75"/>
      <c r="F260" s="75"/>
      <c r="G260" s="44"/>
      <c r="H260" s="44"/>
      <c r="I260" s="75"/>
      <c r="J260" s="87"/>
    </row>
    <row r="261" spans="1:10" s="57" customFormat="1" ht="15" x14ac:dyDescent="0.25">
      <c r="A261" s="35"/>
      <c r="B261" s="88"/>
      <c r="C261" s="45"/>
      <c r="D261" s="45"/>
      <c r="E261" s="75"/>
      <c r="F261" s="75"/>
      <c r="G261" s="44"/>
      <c r="H261" s="44"/>
      <c r="I261" s="75"/>
      <c r="J261" s="87"/>
    </row>
    <row r="262" spans="1:10" s="57" customFormat="1" ht="15" x14ac:dyDescent="0.25">
      <c r="A262" s="35"/>
      <c r="B262" s="88"/>
      <c r="C262" s="45"/>
      <c r="D262" s="45"/>
      <c r="E262" s="75"/>
      <c r="F262" s="75"/>
      <c r="G262" s="44"/>
      <c r="H262" s="44"/>
      <c r="I262" s="75"/>
      <c r="J262" s="87"/>
    </row>
    <row r="263" spans="1:10" s="57" customFormat="1" ht="15" x14ac:dyDescent="0.25">
      <c r="A263" s="35"/>
      <c r="B263" s="88"/>
      <c r="C263" s="45"/>
      <c r="D263" s="45"/>
      <c r="E263" s="75"/>
      <c r="F263" s="75"/>
      <c r="G263" s="44"/>
      <c r="H263" s="44"/>
      <c r="I263" s="75"/>
      <c r="J263" s="87"/>
    </row>
    <row r="264" spans="1:10" s="57" customFormat="1" ht="15" x14ac:dyDescent="0.25">
      <c r="A264" s="35"/>
      <c r="B264" s="88"/>
      <c r="C264" s="45"/>
      <c r="D264" s="45"/>
      <c r="E264" s="75"/>
      <c r="F264" s="75"/>
      <c r="G264" s="44"/>
      <c r="H264" s="44"/>
      <c r="I264" s="75"/>
      <c r="J264" s="87"/>
    </row>
    <row r="265" spans="1:10" s="57" customFormat="1" ht="15" x14ac:dyDescent="0.25">
      <c r="A265" s="35"/>
      <c r="B265" s="88"/>
      <c r="C265" s="45"/>
      <c r="D265" s="45"/>
      <c r="E265" s="75"/>
      <c r="F265" s="75"/>
      <c r="G265" s="44"/>
      <c r="H265" s="44"/>
      <c r="I265" s="75"/>
      <c r="J265" s="87"/>
    </row>
    <row r="266" spans="1:10" s="57" customFormat="1" ht="15" x14ac:dyDescent="0.25">
      <c r="A266" s="35"/>
      <c r="B266" s="88"/>
      <c r="C266" s="45"/>
      <c r="D266" s="45"/>
      <c r="E266" s="75"/>
      <c r="F266" s="75"/>
      <c r="G266" s="44"/>
      <c r="H266" s="44"/>
      <c r="I266" s="75"/>
      <c r="J266" s="87"/>
    </row>
    <row r="267" spans="1:10" s="57" customFormat="1" ht="15" x14ac:dyDescent="0.25">
      <c r="A267" s="35"/>
      <c r="B267" s="88"/>
      <c r="C267" s="45"/>
      <c r="D267" s="45"/>
      <c r="E267" s="75"/>
      <c r="F267" s="75"/>
      <c r="G267" s="44"/>
      <c r="H267" s="44"/>
      <c r="I267" s="75"/>
      <c r="J267" s="87"/>
    </row>
    <row r="268" spans="1:10" s="57" customFormat="1" ht="15" x14ac:dyDescent="0.25">
      <c r="A268" s="35"/>
      <c r="B268" s="88"/>
      <c r="C268" s="45"/>
      <c r="D268" s="45"/>
      <c r="E268" s="75"/>
      <c r="F268" s="75"/>
      <c r="G268" s="44"/>
      <c r="H268" s="44"/>
      <c r="I268" s="75"/>
      <c r="J268" s="87"/>
    </row>
    <row r="269" spans="1:10" s="57" customFormat="1" ht="15" x14ac:dyDescent="0.25">
      <c r="A269" s="35"/>
      <c r="B269" s="88"/>
      <c r="C269" s="45"/>
      <c r="D269" s="45"/>
      <c r="E269" s="75"/>
      <c r="F269" s="75"/>
      <c r="G269" s="44"/>
      <c r="H269" s="44"/>
      <c r="I269" s="75"/>
      <c r="J269" s="87"/>
    </row>
    <row r="270" spans="1:10" s="57" customFormat="1" ht="15" x14ac:dyDescent="0.25">
      <c r="A270" s="35"/>
      <c r="B270" s="88"/>
      <c r="C270" s="45"/>
      <c r="D270" s="45"/>
      <c r="E270" s="75"/>
      <c r="F270" s="75"/>
      <c r="G270" s="44"/>
      <c r="H270" s="44"/>
      <c r="I270" s="75"/>
      <c r="J270" s="87"/>
    </row>
    <row r="271" spans="1:10" s="57" customFormat="1" ht="15" x14ac:dyDescent="0.25">
      <c r="A271" s="35"/>
      <c r="B271" s="88"/>
      <c r="C271" s="45"/>
      <c r="D271" s="45"/>
      <c r="E271" s="75"/>
      <c r="F271" s="75"/>
      <c r="G271" s="44"/>
      <c r="H271" s="44"/>
      <c r="I271" s="75"/>
      <c r="J271" s="87"/>
    </row>
    <row r="272" spans="1:10" s="57" customFormat="1" ht="15" x14ac:dyDescent="0.25">
      <c r="A272" s="35"/>
      <c r="B272" s="88"/>
      <c r="C272" s="45"/>
      <c r="D272" s="45"/>
      <c r="E272" s="75"/>
      <c r="F272" s="75"/>
      <c r="G272" s="44"/>
      <c r="H272" s="44"/>
      <c r="I272" s="75"/>
      <c r="J272" s="87"/>
    </row>
    <row r="273" spans="1:10" s="57" customFormat="1" ht="15" x14ac:dyDescent="0.25">
      <c r="A273" s="35"/>
      <c r="B273" s="88"/>
      <c r="C273" s="45"/>
      <c r="D273" s="45"/>
      <c r="E273" s="75"/>
      <c r="F273" s="75"/>
      <c r="G273" s="44"/>
      <c r="H273" s="44"/>
      <c r="I273" s="75"/>
      <c r="J273" s="87"/>
    </row>
    <row r="274" spans="1:10" s="57" customFormat="1" ht="15" x14ac:dyDescent="0.25">
      <c r="A274" s="35"/>
      <c r="B274" s="88"/>
      <c r="C274" s="45"/>
      <c r="D274" s="45"/>
      <c r="E274" s="75"/>
      <c r="F274" s="75"/>
      <c r="G274" s="44"/>
      <c r="H274" s="44"/>
      <c r="I274" s="75"/>
      <c r="J274" s="87"/>
    </row>
    <row r="275" spans="1:10" s="57" customFormat="1" ht="15" x14ac:dyDescent="0.25">
      <c r="A275" s="35"/>
      <c r="B275" s="88"/>
      <c r="C275" s="45"/>
      <c r="D275" s="45"/>
      <c r="E275" s="75"/>
      <c r="F275" s="75"/>
      <c r="G275" s="44"/>
      <c r="H275" s="44"/>
      <c r="I275" s="75"/>
      <c r="J275" s="87"/>
    </row>
    <row r="276" spans="1:10" s="57" customFormat="1" ht="15" x14ac:dyDescent="0.25">
      <c r="A276" s="35"/>
      <c r="B276" s="88"/>
      <c r="C276" s="45"/>
      <c r="D276" s="45"/>
      <c r="E276" s="75"/>
      <c r="F276" s="75"/>
      <c r="G276" s="44"/>
      <c r="H276" s="44"/>
      <c r="I276" s="75"/>
      <c r="J276" s="87"/>
    </row>
    <row r="277" spans="1:10" s="57" customFormat="1" ht="15" x14ac:dyDescent="0.25">
      <c r="A277" s="35"/>
      <c r="B277" s="88"/>
      <c r="C277" s="45"/>
      <c r="D277" s="45"/>
      <c r="E277" s="75"/>
      <c r="F277" s="75"/>
      <c r="G277" s="44"/>
      <c r="H277" s="44"/>
      <c r="I277" s="75"/>
      <c r="J277" s="87"/>
    </row>
    <row r="278" spans="1:10" s="57" customFormat="1" ht="15" x14ac:dyDescent="0.25">
      <c r="A278" s="35"/>
      <c r="B278" s="88"/>
      <c r="C278" s="45"/>
      <c r="D278" s="45"/>
      <c r="E278" s="75"/>
      <c r="F278" s="75"/>
      <c r="G278" s="44"/>
      <c r="H278" s="44"/>
      <c r="I278" s="75"/>
      <c r="J278" s="87"/>
    </row>
    <row r="279" spans="1:10" s="57" customFormat="1" ht="15" x14ac:dyDescent="0.25">
      <c r="A279" s="35"/>
      <c r="B279" s="88"/>
      <c r="C279" s="45"/>
      <c r="D279" s="45"/>
      <c r="E279" s="75"/>
      <c r="F279" s="75"/>
      <c r="G279" s="44"/>
      <c r="H279" s="44"/>
      <c r="I279" s="75"/>
      <c r="J279" s="87"/>
    </row>
    <row r="280" spans="1:10" s="57" customFormat="1" ht="15" x14ac:dyDescent="0.25">
      <c r="A280" s="35"/>
      <c r="B280" s="88"/>
      <c r="C280" s="45"/>
      <c r="D280" s="45"/>
      <c r="E280" s="75"/>
      <c r="F280" s="75"/>
      <c r="G280" s="44"/>
      <c r="H280" s="44"/>
      <c r="I280" s="75"/>
      <c r="J280" s="87"/>
    </row>
    <row r="281" spans="1:10" s="57" customFormat="1" ht="15" x14ac:dyDescent="0.25">
      <c r="A281" s="35"/>
      <c r="B281" s="88"/>
      <c r="C281" s="45"/>
      <c r="D281" s="45"/>
      <c r="E281" s="75"/>
      <c r="F281" s="75"/>
      <c r="G281" s="44"/>
      <c r="H281" s="44"/>
      <c r="I281" s="75"/>
      <c r="J281" s="87"/>
    </row>
    <row r="282" spans="1:10" s="57" customFormat="1" ht="15" x14ac:dyDescent="0.25">
      <c r="A282" s="35"/>
      <c r="B282" s="88"/>
      <c r="C282" s="45"/>
      <c r="D282" s="45"/>
      <c r="E282" s="75"/>
      <c r="F282" s="75"/>
      <c r="G282" s="44"/>
      <c r="H282" s="44"/>
      <c r="I282" s="75"/>
      <c r="J282" s="87"/>
    </row>
    <row r="283" spans="1:10" s="57" customFormat="1" ht="15" x14ac:dyDescent="0.25">
      <c r="A283" s="35"/>
      <c r="B283" s="88"/>
      <c r="C283" s="45"/>
      <c r="D283" s="45"/>
      <c r="E283" s="75"/>
      <c r="F283" s="75"/>
      <c r="G283" s="44"/>
      <c r="H283" s="44"/>
      <c r="I283" s="75"/>
      <c r="J283" s="87"/>
    </row>
    <row r="284" spans="1:10" s="57" customFormat="1" ht="15" x14ac:dyDescent="0.25">
      <c r="A284" s="35"/>
      <c r="B284" s="88"/>
      <c r="C284" s="45"/>
      <c r="D284" s="45"/>
      <c r="E284" s="75"/>
      <c r="F284" s="75"/>
      <c r="G284" s="44"/>
      <c r="H284" s="44"/>
      <c r="I284" s="75"/>
      <c r="J284" s="87"/>
    </row>
    <row r="285" spans="1:10" s="57" customFormat="1" ht="15" x14ac:dyDescent="0.25">
      <c r="A285" s="35"/>
      <c r="B285" s="88"/>
      <c r="C285" s="45"/>
      <c r="D285" s="45"/>
      <c r="E285" s="75"/>
      <c r="F285" s="75"/>
      <c r="G285" s="44"/>
      <c r="H285" s="44"/>
      <c r="I285" s="75"/>
      <c r="J285" s="87"/>
    </row>
    <row r="286" spans="1:10" s="57" customFormat="1" ht="15" x14ac:dyDescent="0.25">
      <c r="A286" s="35"/>
      <c r="B286" s="88"/>
      <c r="C286" s="45"/>
      <c r="D286" s="45"/>
      <c r="E286" s="75"/>
      <c r="F286" s="75"/>
      <c r="G286" s="44"/>
      <c r="H286" s="44"/>
      <c r="I286" s="75"/>
      <c r="J286" s="87"/>
    </row>
    <row r="287" spans="1:10" s="57" customFormat="1" ht="15" x14ac:dyDescent="0.25">
      <c r="A287" s="35"/>
      <c r="B287" s="88"/>
      <c r="C287" s="45"/>
      <c r="D287" s="45"/>
      <c r="E287" s="75"/>
      <c r="F287" s="75"/>
      <c r="G287" s="44"/>
      <c r="H287" s="44"/>
      <c r="I287" s="75"/>
      <c r="J287" s="87"/>
    </row>
    <row r="288" spans="1:10" s="57" customFormat="1" ht="15" x14ac:dyDescent="0.25">
      <c r="A288" s="35"/>
      <c r="B288" s="88"/>
      <c r="C288" s="45"/>
      <c r="D288" s="45"/>
      <c r="E288" s="75"/>
      <c r="F288" s="75"/>
      <c r="G288" s="44"/>
      <c r="H288" s="44"/>
      <c r="I288" s="75"/>
      <c r="J288" s="87"/>
    </row>
    <row r="289" spans="1:10" s="57" customFormat="1" ht="15" x14ac:dyDescent="0.25">
      <c r="A289" s="35"/>
      <c r="B289" s="88"/>
      <c r="C289" s="45"/>
      <c r="D289" s="45"/>
      <c r="E289" s="75"/>
      <c r="F289" s="75"/>
      <c r="G289" s="44"/>
      <c r="H289" s="44"/>
      <c r="I289" s="75"/>
      <c r="J289" s="87"/>
    </row>
    <row r="290" spans="1:10" s="57" customFormat="1" ht="15" x14ac:dyDescent="0.25">
      <c r="A290" s="35"/>
      <c r="B290" s="88"/>
      <c r="C290" s="45"/>
      <c r="D290" s="45"/>
      <c r="E290" s="75"/>
      <c r="F290" s="75"/>
      <c r="G290" s="44"/>
      <c r="H290" s="44"/>
      <c r="I290" s="75"/>
      <c r="J290" s="87"/>
    </row>
    <row r="291" spans="1:10" s="57" customFormat="1" ht="15" x14ac:dyDescent="0.25">
      <c r="A291" s="35"/>
      <c r="B291" s="88"/>
      <c r="C291" s="45"/>
      <c r="D291" s="45"/>
      <c r="E291" s="75"/>
      <c r="F291" s="75"/>
      <c r="G291" s="44"/>
      <c r="H291" s="44"/>
      <c r="I291" s="75"/>
      <c r="J291" s="87"/>
    </row>
    <row r="292" spans="1:10" s="57" customFormat="1" ht="15" x14ac:dyDescent="0.25">
      <c r="A292" s="35"/>
      <c r="B292" s="88"/>
      <c r="C292" s="45"/>
      <c r="D292" s="45"/>
      <c r="E292" s="75"/>
      <c r="F292" s="75"/>
      <c r="G292" s="44"/>
      <c r="H292" s="44"/>
      <c r="I292" s="75"/>
      <c r="J292" s="87"/>
    </row>
    <row r="293" spans="1:10" s="57" customFormat="1" ht="15" x14ac:dyDescent="0.25">
      <c r="A293" s="35"/>
      <c r="B293" s="88"/>
      <c r="C293" s="45"/>
      <c r="D293" s="45"/>
      <c r="E293" s="75"/>
      <c r="F293" s="75"/>
      <c r="G293" s="44"/>
      <c r="H293" s="44"/>
      <c r="I293" s="75"/>
      <c r="J293" s="87"/>
    </row>
    <row r="294" spans="1:10" s="57" customFormat="1" ht="15" x14ac:dyDescent="0.25">
      <c r="A294" s="35"/>
      <c r="B294" s="88"/>
      <c r="C294" s="45"/>
      <c r="D294" s="45"/>
      <c r="E294" s="75"/>
      <c r="F294" s="75"/>
      <c r="G294" s="44"/>
      <c r="H294" s="44"/>
      <c r="I294" s="75"/>
      <c r="J294" s="87"/>
    </row>
    <row r="295" spans="1:10" s="57" customFormat="1" ht="15" x14ac:dyDescent="0.25">
      <c r="A295" s="35"/>
      <c r="B295" s="88"/>
      <c r="C295" s="45"/>
      <c r="D295" s="45"/>
      <c r="E295" s="75"/>
      <c r="F295" s="75"/>
      <c r="G295" s="44"/>
      <c r="H295" s="44"/>
      <c r="I295" s="75"/>
      <c r="J295" s="87"/>
    </row>
    <row r="296" spans="1:10" s="57" customFormat="1" ht="15" x14ac:dyDescent="0.25">
      <c r="A296" s="35"/>
      <c r="B296" s="88"/>
      <c r="C296" s="45"/>
      <c r="D296" s="45"/>
      <c r="E296" s="75"/>
      <c r="F296" s="75"/>
      <c r="G296" s="44"/>
      <c r="H296" s="44"/>
      <c r="I296" s="75"/>
      <c r="J296" s="87"/>
    </row>
    <row r="297" spans="1:10" s="57" customFormat="1" ht="15" x14ac:dyDescent="0.25">
      <c r="A297" s="35"/>
      <c r="B297" s="48"/>
      <c r="C297" s="45"/>
      <c r="D297" s="45"/>
      <c r="E297" s="75"/>
      <c r="F297" s="75"/>
      <c r="G297" s="44"/>
      <c r="H297" s="44"/>
      <c r="I297" s="75"/>
      <c r="J297" s="87"/>
    </row>
    <row r="298" spans="1:10" s="57" customFormat="1" ht="15" x14ac:dyDescent="0.25">
      <c r="A298" s="35"/>
      <c r="B298" s="41"/>
      <c r="C298" s="45"/>
      <c r="D298" s="45"/>
      <c r="E298" s="75"/>
      <c r="F298" s="75"/>
      <c r="G298" s="44"/>
      <c r="H298" s="44"/>
      <c r="I298" s="75"/>
      <c r="J298" s="87"/>
    </row>
    <row r="299" spans="1:10" s="57" customFormat="1" ht="15" x14ac:dyDescent="0.25">
      <c r="A299" s="35"/>
      <c r="B299" s="41"/>
      <c r="C299" s="45"/>
      <c r="D299" s="45"/>
      <c r="E299" s="75"/>
      <c r="F299" s="75"/>
      <c r="G299" s="44"/>
      <c r="H299" s="44"/>
      <c r="I299" s="75"/>
      <c r="J299" s="87"/>
    </row>
    <row r="300" spans="1:10" s="57" customFormat="1" ht="15" x14ac:dyDescent="0.25">
      <c r="A300" s="35"/>
      <c r="B300" s="41"/>
      <c r="C300" s="45"/>
      <c r="D300" s="45"/>
      <c r="E300" s="75"/>
      <c r="F300" s="75"/>
      <c r="G300" s="44"/>
      <c r="H300" s="44"/>
      <c r="I300" s="75"/>
      <c r="J300" s="87"/>
    </row>
    <row r="301" spans="1:10" s="57" customFormat="1" ht="15" x14ac:dyDescent="0.25">
      <c r="A301" s="35"/>
      <c r="B301" s="41"/>
      <c r="C301" s="45"/>
      <c r="D301" s="45"/>
      <c r="E301" s="75"/>
      <c r="F301" s="75"/>
      <c r="G301" s="44"/>
      <c r="H301" s="44"/>
      <c r="I301" s="75"/>
      <c r="J301" s="87"/>
    </row>
    <row r="302" spans="1:10" s="57" customFormat="1" ht="15" x14ac:dyDescent="0.25">
      <c r="A302" s="35"/>
      <c r="B302" s="41"/>
      <c r="C302" s="45"/>
      <c r="D302" s="45"/>
      <c r="E302" s="75"/>
      <c r="F302" s="75"/>
      <c r="G302" s="44"/>
      <c r="H302" s="44"/>
      <c r="I302" s="75"/>
      <c r="J302" s="87"/>
    </row>
    <row r="303" spans="1:10" s="57" customFormat="1" ht="15" x14ac:dyDescent="0.25">
      <c r="A303" s="35"/>
      <c r="B303" s="41"/>
      <c r="C303" s="45"/>
      <c r="D303" s="45"/>
      <c r="E303" s="75"/>
      <c r="F303" s="75"/>
      <c r="G303" s="44"/>
      <c r="H303" s="44"/>
      <c r="I303" s="75"/>
      <c r="J303" s="87"/>
    </row>
    <row r="304" spans="1:10" s="57" customFormat="1" ht="15" x14ac:dyDescent="0.25">
      <c r="A304" s="35"/>
      <c r="B304" s="41"/>
      <c r="C304" s="45"/>
      <c r="D304" s="45"/>
      <c r="E304" s="75"/>
      <c r="F304" s="75"/>
      <c r="G304" s="44"/>
      <c r="H304" s="44"/>
      <c r="I304" s="75"/>
      <c r="J304" s="87"/>
    </row>
    <row r="305" spans="1:10" s="57" customFormat="1" ht="15" x14ac:dyDescent="0.25">
      <c r="A305" s="35"/>
      <c r="B305" s="41"/>
      <c r="C305" s="45"/>
      <c r="D305" s="45"/>
      <c r="E305" s="75"/>
      <c r="F305" s="75"/>
      <c r="G305" s="44"/>
      <c r="H305" s="44"/>
      <c r="I305" s="75"/>
      <c r="J305" s="87"/>
    </row>
    <row r="306" spans="1:10" s="57" customFormat="1" ht="15" x14ac:dyDescent="0.25">
      <c r="A306" s="35"/>
      <c r="B306" s="41"/>
      <c r="C306" s="45"/>
      <c r="D306" s="45"/>
      <c r="E306" s="75"/>
      <c r="F306" s="75"/>
      <c r="G306" s="44"/>
      <c r="H306" s="44"/>
      <c r="I306" s="75"/>
      <c r="J306" s="87"/>
    </row>
    <row r="307" spans="1:10" s="57" customFormat="1" ht="15" x14ac:dyDescent="0.25">
      <c r="A307" s="35"/>
      <c r="B307" s="41"/>
      <c r="C307" s="45"/>
      <c r="D307" s="45"/>
      <c r="E307" s="75"/>
      <c r="F307" s="75"/>
      <c r="G307" s="44"/>
      <c r="H307" s="44"/>
      <c r="I307" s="75"/>
      <c r="J307" s="87"/>
    </row>
    <row r="308" spans="1:10" s="57" customFormat="1" ht="15" x14ac:dyDescent="0.25">
      <c r="A308" s="35"/>
      <c r="B308" s="41"/>
      <c r="C308" s="45"/>
      <c r="D308" s="45"/>
      <c r="E308" s="75"/>
      <c r="F308" s="75"/>
      <c r="G308" s="44"/>
      <c r="H308" s="44"/>
      <c r="I308" s="75"/>
      <c r="J308" s="87"/>
    </row>
    <row r="309" spans="1:10" s="57" customFormat="1" ht="15" x14ac:dyDescent="0.25">
      <c r="A309" s="35"/>
      <c r="B309" s="41"/>
      <c r="C309" s="45"/>
      <c r="D309" s="45"/>
      <c r="E309" s="75"/>
      <c r="F309" s="75"/>
      <c r="G309" s="44"/>
      <c r="H309" s="44"/>
      <c r="I309" s="75"/>
      <c r="J309" s="87"/>
    </row>
    <row r="310" spans="1:10" ht="15" x14ac:dyDescent="0.25">
      <c r="A310" s="35"/>
      <c r="B310" s="41"/>
      <c r="C310" s="34"/>
      <c r="D310" s="34"/>
      <c r="E310" s="63"/>
      <c r="F310" s="63"/>
      <c r="G310" s="33"/>
      <c r="H310" s="33"/>
      <c r="I310" s="63"/>
      <c r="J310" s="67"/>
    </row>
    <row r="311" spans="1:10" ht="15" x14ac:dyDescent="0.25">
      <c r="A311" s="35"/>
      <c r="B311" s="41"/>
      <c r="C311" s="34"/>
      <c r="D311" s="34"/>
      <c r="E311" s="63"/>
      <c r="F311" s="63"/>
      <c r="G311" s="33"/>
      <c r="H311" s="33"/>
      <c r="I311" s="63"/>
      <c r="J311" s="67"/>
    </row>
    <row r="312" spans="1:10" ht="15" x14ac:dyDescent="0.25">
      <c r="A312" s="35"/>
      <c r="B312" s="41"/>
      <c r="C312" s="34"/>
      <c r="D312" s="34"/>
      <c r="E312" s="63"/>
      <c r="F312" s="63"/>
      <c r="G312" s="33"/>
      <c r="H312" s="33"/>
      <c r="I312" s="63"/>
      <c r="J312" s="67"/>
    </row>
    <row r="313" spans="1:10" ht="15" x14ac:dyDescent="0.25">
      <c r="A313" s="35"/>
      <c r="B313" s="41"/>
      <c r="C313" s="34"/>
      <c r="D313" s="34"/>
      <c r="E313" s="63"/>
      <c r="F313" s="63"/>
      <c r="G313" s="33"/>
      <c r="H313" s="33"/>
      <c r="I313" s="63"/>
      <c r="J313" s="67"/>
    </row>
    <row r="314" spans="1:10" ht="15" x14ac:dyDescent="0.25">
      <c r="A314" s="35"/>
      <c r="B314" s="37"/>
      <c r="C314" s="34"/>
      <c r="D314" s="34"/>
      <c r="E314" s="63"/>
      <c r="F314" s="63"/>
      <c r="G314" s="33"/>
      <c r="H314" s="33"/>
      <c r="I314" s="63"/>
      <c r="J314" s="67"/>
    </row>
    <row r="315" spans="1:10" ht="15" x14ac:dyDescent="0.25">
      <c r="A315" s="35"/>
      <c r="B315" s="37"/>
      <c r="C315" s="34"/>
      <c r="D315" s="34"/>
      <c r="E315" s="63"/>
      <c r="F315" s="63"/>
      <c r="G315" s="33"/>
      <c r="H315" s="33"/>
      <c r="I315" s="63"/>
      <c r="J315" s="67"/>
    </row>
  </sheetData>
  <dataConsolidate>
    <dataRefs count="1">
      <dataRef ref="B3:C3" sheet="SAP Names"/>
    </dataRefs>
  </dataConsolidate>
  <mergeCells count="1">
    <mergeCell ref="A1:D1"/>
  </mergeCell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5"/>
  <sheetViews>
    <sheetView workbookViewId="0">
      <selection activeCell="F141" sqref="F141"/>
    </sheetView>
  </sheetViews>
  <sheetFormatPr defaultRowHeight="12.75" x14ac:dyDescent="0.2"/>
  <sheetData>
    <row r="1" spans="1:12" x14ac:dyDescent="0.2">
      <c r="A1" t="str">
        <f>CONCATENATE("LX-9853-05-",'F Form-Room'!D13)</f>
        <v>LX-9853-05-5100</v>
      </c>
      <c r="C1" t="str">
        <f>'SAP Names'!B6</f>
        <v>LX-9853-05-05M01</v>
      </c>
      <c r="E1" t="str">
        <f>IF(A1=C1,"true","false")</f>
        <v>false</v>
      </c>
      <c r="L1">
        <f>'[1]9835_005'!P2/144</f>
        <v>100.04338852067788</v>
      </c>
    </row>
    <row r="2" spans="1:12" x14ac:dyDescent="0.2">
      <c r="A2" t="str">
        <f>CONCATENATE("LX-9853-05-",'F Form-Room'!D14)</f>
        <v>LX-9853-05-5107</v>
      </c>
      <c r="C2" t="str">
        <f>'SAP Names'!B7</f>
        <v>LX-9853-05-05M02</v>
      </c>
      <c r="E2" t="str">
        <f t="shared" ref="E2:E65" si="0">IF(A2=C2,"true","false")</f>
        <v>false</v>
      </c>
      <c r="L2">
        <f>'[1]9835_005'!P3/144</f>
        <v>90.428098880194341</v>
      </c>
    </row>
    <row r="3" spans="1:12" x14ac:dyDescent="0.2">
      <c r="A3" t="str">
        <f>CONCATENATE("LX-9853-05-",'F Form-Room'!D15)</f>
        <v>LX-9853-05-5108</v>
      </c>
      <c r="C3" t="str">
        <f>'SAP Names'!B8</f>
        <v>LX-9853-05-05M03</v>
      </c>
      <c r="E3" t="str">
        <f t="shared" si="0"/>
        <v>false</v>
      </c>
      <c r="L3">
        <f>'[1]9835_005'!P4/144</f>
        <v>102.47831492664085</v>
      </c>
    </row>
    <row r="4" spans="1:12" x14ac:dyDescent="0.2">
      <c r="A4" t="str">
        <f>CONCATENATE("LX-9853-05-",'F Form-Room'!D16)</f>
        <v>LX-9853-05-5109</v>
      </c>
      <c r="C4" t="str">
        <f>'SAP Names'!B9</f>
        <v>LX-9853-05-5100</v>
      </c>
      <c r="E4" t="str">
        <f t="shared" si="0"/>
        <v>false</v>
      </c>
      <c r="L4">
        <f>'[1]9835_005'!P5/144</f>
        <v>117.41449502188091</v>
      </c>
    </row>
    <row r="5" spans="1:12" x14ac:dyDescent="0.2">
      <c r="A5" t="str">
        <f>CONCATENATE("LX-9853-05-",'F Form-Room'!D17)</f>
        <v>LX-9853-05-5110</v>
      </c>
      <c r="C5" t="str">
        <f>'SAP Names'!B10</f>
        <v>LX-9853-05-5107</v>
      </c>
      <c r="E5" t="str">
        <f t="shared" si="0"/>
        <v>false</v>
      </c>
      <c r="L5">
        <f>'[1]9835_005'!P6/144</f>
        <v>84.92709775188834</v>
      </c>
    </row>
    <row r="6" spans="1:12" x14ac:dyDescent="0.2">
      <c r="A6" t="str">
        <f>CONCATENATE("LX-9853-05-",'F Form-Room'!D18)</f>
        <v>LX-9853-05-5111</v>
      </c>
      <c r="C6" t="str">
        <f>'SAP Names'!B11</f>
        <v>LX-9853-05-5108</v>
      </c>
      <c r="E6" t="str">
        <f t="shared" si="0"/>
        <v>false</v>
      </c>
      <c r="L6">
        <f>'[1]9835_005'!P7/144</f>
        <v>96.552771273198431</v>
      </c>
    </row>
    <row r="7" spans="1:12" x14ac:dyDescent="0.2">
      <c r="A7" t="str">
        <f>CONCATENATE("LX-9853-05-",'F Form-Room'!D20)</f>
        <v>LX-9853-05-5112A</v>
      </c>
      <c r="C7" t="str">
        <f>'SAP Names'!B12</f>
        <v>LX-9853-05-5109</v>
      </c>
      <c r="E7" t="str">
        <f t="shared" si="0"/>
        <v>false</v>
      </c>
      <c r="L7">
        <f>'[1]9835_005'!P8/144</f>
        <v>97.221260267736696</v>
      </c>
    </row>
    <row r="8" spans="1:12" x14ac:dyDescent="0.2">
      <c r="A8" t="e">
        <f>CONCATENATE("LX-9853-05-",'F Form-Room'!#REF!)</f>
        <v>#REF!</v>
      </c>
      <c r="C8" t="e">
        <f>'SAP Names'!#REF!</f>
        <v>#REF!</v>
      </c>
      <c r="E8" t="e">
        <f t="shared" si="0"/>
        <v>#REF!</v>
      </c>
      <c r="L8">
        <f>'[1]9835_005'!P9/144</f>
        <v>85.582982239779085</v>
      </c>
    </row>
    <row r="9" spans="1:12" x14ac:dyDescent="0.2">
      <c r="A9" t="str">
        <f>CONCATENATE("LX-9853-05-",'F Form-Room'!D21)</f>
        <v>LX-9853-05-5113</v>
      </c>
      <c r="C9" t="str">
        <f>'SAP Names'!B13</f>
        <v>LX-9853-05-5110</v>
      </c>
      <c r="E9" t="str">
        <f t="shared" si="0"/>
        <v>false</v>
      </c>
      <c r="L9">
        <f>'[1]9835_005'!P10/144</f>
        <v>99.997451782226563</v>
      </c>
    </row>
    <row r="10" spans="1:12" x14ac:dyDescent="0.2">
      <c r="A10" t="str">
        <f>CONCATENATE("LX-9853-05-",'F Form-Room'!D22)</f>
        <v>LX-9853-05-5114</v>
      </c>
      <c r="C10" t="str">
        <f>'SAP Names'!B14</f>
        <v>LX-9853-05-5111</v>
      </c>
      <c r="E10" t="str">
        <f t="shared" si="0"/>
        <v>false</v>
      </c>
      <c r="L10">
        <f>'[1]9835_005'!P11/144</f>
        <v>99.953094482421875</v>
      </c>
    </row>
    <row r="11" spans="1:12" x14ac:dyDescent="0.2">
      <c r="A11" t="str">
        <f>CONCATENATE("LX-9853-05-",'F Form-Room'!D23)</f>
        <v>LX-9853-05-5115</v>
      </c>
      <c r="C11" t="str">
        <f>'SAP Names'!B15</f>
        <v>LX-9853-05-5112</v>
      </c>
      <c r="E11" t="str">
        <f t="shared" si="0"/>
        <v>false</v>
      </c>
      <c r="L11">
        <f>'[1]9835_005'!P12/144</f>
        <v>99.033804763806984</v>
      </c>
    </row>
    <row r="12" spans="1:12" x14ac:dyDescent="0.2">
      <c r="A12" t="str">
        <f>CONCATENATE("LX-9853-05-",'F Form-Room'!D24)</f>
        <v>LX-9853-05-5116</v>
      </c>
      <c r="C12" t="str">
        <f>'SAP Names'!B16</f>
        <v>LX-9853-05-5112A</v>
      </c>
      <c r="E12" t="str">
        <f t="shared" si="0"/>
        <v>false</v>
      </c>
      <c r="L12">
        <f>'[1]9835_005'!P13/144</f>
        <v>100.60549926757813</v>
      </c>
    </row>
    <row r="13" spans="1:12" x14ac:dyDescent="0.2">
      <c r="A13" t="str">
        <f>CONCATENATE("LX-9853-05-",'F Form-Room'!D25)</f>
        <v>LX-9853-05-5117</v>
      </c>
      <c r="C13" t="str">
        <f>'SAP Names'!B17</f>
        <v>LX-9853-05-5113</v>
      </c>
      <c r="E13" t="str">
        <f t="shared" si="0"/>
        <v>false</v>
      </c>
      <c r="L13">
        <f>'[1]9835_005'!P14/144</f>
        <v>94.316375732421875</v>
      </c>
    </row>
    <row r="14" spans="1:12" x14ac:dyDescent="0.2">
      <c r="A14" t="str">
        <f>CONCATENATE("LX-9853-05-",'F Form-Room'!D26)</f>
        <v>LX-9853-05-5118</v>
      </c>
      <c r="C14" t="str">
        <f>'SAP Names'!B18</f>
        <v>LX-9853-05-5114</v>
      </c>
      <c r="E14" t="str">
        <f t="shared" si="0"/>
        <v>false</v>
      </c>
      <c r="L14">
        <f>'[1]9835_005'!P15/144</f>
        <v>99.019266658359101</v>
      </c>
    </row>
    <row r="15" spans="1:12" x14ac:dyDescent="0.2">
      <c r="A15" t="str">
        <f>CONCATENATE("LX-9853-05-",'F Form-Room'!D27)</f>
        <v>LX-9853-05-5119</v>
      </c>
      <c r="C15" t="str">
        <f>'SAP Names'!B19</f>
        <v>LX-9853-05-5115</v>
      </c>
      <c r="E15" t="str">
        <f t="shared" si="0"/>
        <v>false</v>
      </c>
      <c r="L15">
        <f>'[1]9835_005'!P16/144</f>
        <v>102.88787269592285</v>
      </c>
    </row>
    <row r="16" spans="1:12" x14ac:dyDescent="0.2">
      <c r="A16" t="str">
        <f>CONCATENATE("LX-9853-05-",'F Form-Room'!D28)</f>
        <v>LX-9853-05-5120</v>
      </c>
      <c r="C16" t="str">
        <f>'SAP Names'!B20</f>
        <v>LX-9853-05-5116</v>
      </c>
      <c r="E16" t="str">
        <f t="shared" si="0"/>
        <v>false</v>
      </c>
      <c r="L16">
        <f>'[1]9835_005'!P17/144</f>
        <v>95.158973693847656</v>
      </c>
    </row>
    <row r="17" spans="1:12" x14ac:dyDescent="0.2">
      <c r="A17" t="str">
        <f>CONCATENATE("LX-9853-05-",'F Form-Room'!D29)</f>
        <v>LX-9853-05-5121</v>
      </c>
      <c r="C17" t="str">
        <f>'SAP Names'!B21</f>
        <v>LX-9853-05-5117</v>
      </c>
      <c r="E17" t="str">
        <f t="shared" si="0"/>
        <v>false</v>
      </c>
      <c r="L17">
        <f>'[1]9835_005'!P18/144</f>
        <v>100.89944458007813</v>
      </c>
    </row>
    <row r="18" spans="1:12" x14ac:dyDescent="0.2">
      <c r="A18" t="str">
        <f>CONCATENATE("LX-9853-05-",'F Form-Room'!D30)</f>
        <v>LX-9853-05-5122</v>
      </c>
      <c r="C18" t="str">
        <f>'SAP Names'!B22</f>
        <v>LX-9853-05-5118</v>
      </c>
      <c r="E18" t="str">
        <f t="shared" si="0"/>
        <v>false</v>
      </c>
      <c r="L18">
        <f>'[1]9835_005'!P19/144</f>
        <v>179.63297193152053</v>
      </c>
    </row>
    <row r="19" spans="1:12" x14ac:dyDescent="0.2">
      <c r="A19" t="str">
        <f>CONCATENATE("LX-9853-05-",'F Form-Room'!D31)</f>
        <v>LX-9853-05-5123</v>
      </c>
      <c r="C19" t="str">
        <f>'SAP Names'!B23</f>
        <v>LX-9853-05-5119</v>
      </c>
      <c r="E19" t="str">
        <f t="shared" si="0"/>
        <v>false</v>
      </c>
      <c r="L19">
        <f>'[1]9835_005'!P20/144</f>
        <v>88.791929880778</v>
      </c>
    </row>
    <row r="20" spans="1:12" x14ac:dyDescent="0.2">
      <c r="A20" t="str">
        <f>CONCATENATE("LX-9853-05-",'F Form-Room'!D32)</f>
        <v>LX-9853-05-5124</v>
      </c>
      <c r="C20" t="str">
        <f>'SAP Names'!B24</f>
        <v>LX-9853-05-5120</v>
      </c>
      <c r="E20" t="str">
        <f t="shared" si="0"/>
        <v>false</v>
      </c>
      <c r="L20">
        <f>'[1]9835_005'!P21/144</f>
        <v>88.752573649088546</v>
      </c>
    </row>
    <row r="21" spans="1:12" x14ac:dyDescent="0.2">
      <c r="A21" t="str">
        <f>CONCATENATE("LX-9853-05-",'F Form-Room'!D33)</f>
        <v>LX-9853-05-5125A</v>
      </c>
      <c r="C21" t="str">
        <f>'SAP Names'!B25</f>
        <v>LX-9853-05-5121</v>
      </c>
      <c r="E21" t="str">
        <f t="shared" si="0"/>
        <v>false</v>
      </c>
      <c r="L21">
        <f>'[1]9835_005'!P22/144</f>
        <v>138.98888866802574</v>
      </c>
    </row>
    <row r="22" spans="1:12" x14ac:dyDescent="0.2">
      <c r="A22" t="str">
        <f>CONCATENATE("LX-9853-05-",'F Form-Room'!D34)</f>
        <v>LX-9853-05-5125B</v>
      </c>
      <c r="C22" t="str">
        <f>'SAP Names'!B26</f>
        <v>LX-9853-05-5122</v>
      </c>
      <c r="E22" t="str">
        <f t="shared" si="0"/>
        <v>false</v>
      </c>
      <c r="L22">
        <f>'[1]9835_005'!P23/144</f>
        <v>141.05894889820937</v>
      </c>
    </row>
    <row r="23" spans="1:12" x14ac:dyDescent="0.2">
      <c r="A23" t="str">
        <f>CONCATENATE("LX-9853-05-",'F Form-Room'!D35)</f>
        <v>LX-9853-05-5125C</v>
      </c>
      <c r="C23" t="str">
        <f>'SAP Names'!B27</f>
        <v>LX-9853-05-5123</v>
      </c>
      <c r="E23" t="str">
        <f t="shared" si="0"/>
        <v>false</v>
      </c>
      <c r="L23">
        <f>'[1]9835_005'!P24/144</f>
        <v>96.762233929010108</v>
      </c>
    </row>
    <row r="24" spans="1:12" x14ac:dyDescent="0.2">
      <c r="A24" t="str">
        <f>CONCATENATE("LX-9853-05-",'F Form-Room'!D36)</f>
        <v>LX-9853-05-5125D</v>
      </c>
      <c r="C24" t="str">
        <f>'SAP Names'!B28</f>
        <v>LX-9853-05-5124</v>
      </c>
      <c r="E24" t="str">
        <f t="shared" si="0"/>
        <v>false</v>
      </c>
      <c r="L24">
        <f>'[1]9835_005'!P25/144</f>
        <v>101.24035517374675</v>
      </c>
    </row>
    <row r="25" spans="1:12" x14ac:dyDescent="0.2">
      <c r="A25" t="str">
        <f>CONCATENATE("LX-9853-05-",'F Form-Room'!D37)</f>
        <v>LX-9853-05-5125E</v>
      </c>
      <c r="C25" t="str">
        <f>'SAP Names'!B29</f>
        <v>LX-9853-05-5125A</v>
      </c>
      <c r="E25" t="str">
        <f t="shared" si="0"/>
        <v>false</v>
      </c>
      <c r="L25">
        <f>'[1]9835_005'!P26/144</f>
        <v>98.313064379669314</v>
      </c>
    </row>
    <row r="26" spans="1:12" x14ac:dyDescent="0.2">
      <c r="A26" t="str">
        <f>CONCATENATE("LX-9853-05-",'F Form-Room'!D38)</f>
        <v>LX-9853-05-5126A</v>
      </c>
      <c r="C26" t="str">
        <f>'SAP Names'!B30</f>
        <v>LX-9853-05-5125B</v>
      </c>
      <c r="E26" t="str">
        <f t="shared" si="0"/>
        <v>false</v>
      </c>
      <c r="L26">
        <f>'[1]9835_005'!P27/144</f>
        <v>76.291403770446777</v>
      </c>
    </row>
    <row r="27" spans="1:12" x14ac:dyDescent="0.2">
      <c r="A27" t="str">
        <f>CONCATENATE("LX-9853-05-",'F Form-Room'!D39)</f>
        <v>LX-9853-05-5126B</v>
      </c>
      <c r="C27" t="str">
        <f>'SAP Names'!B31</f>
        <v>LX-9853-05-5125C</v>
      </c>
      <c r="E27" t="str">
        <f t="shared" si="0"/>
        <v>false</v>
      </c>
      <c r="L27">
        <f>'[1]9835_005'!P28/144</f>
        <v>76.309971544477676</v>
      </c>
    </row>
    <row r="28" spans="1:12" x14ac:dyDescent="0.2">
      <c r="A28" t="str">
        <f>CONCATENATE("LX-9853-05-",'F Form-Room'!D40)</f>
        <v>LX-9853-05-5127</v>
      </c>
      <c r="C28" t="str">
        <f>'SAP Names'!B32</f>
        <v>LX-9853-05-5125D</v>
      </c>
      <c r="E28" t="str">
        <f t="shared" si="0"/>
        <v>false</v>
      </c>
      <c r="L28">
        <f>'[1]9835_005'!P29/144</f>
        <v>131.13794048279266</v>
      </c>
    </row>
    <row r="29" spans="1:12" x14ac:dyDescent="0.2">
      <c r="A29" t="str">
        <f>CONCATENATE("LX-9853-05-",'F Form-Room'!D41)</f>
        <v>LX-9853-05-5128A</v>
      </c>
      <c r="C29" t="str">
        <f>'SAP Names'!B33</f>
        <v>LX-9853-05-5125E</v>
      </c>
      <c r="E29" t="str">
        <f t="shared" si="0"/>
        <v>false</v>
      </c>
      <c r="L29">
        <f>'[1]9835_005'!P30/144</f>
        <v>62.368603410199285</v>
      </c>
    </row>
    <row r="30" spans="1:12" x14ac:dyDescent="0.2">
      <c r="A30" t="str">
        <f>CONCATENATE("LX-9853-05-",'F Form-Room'!D42)</f>
        <v>LX-9853-05-5128B</v>
      </c>
      <c r="C30" t="str">
        <f>'SAP Names'!B34</f>
        <v>LX-9853-05-5126A</v>
      </c>
      <c r="E30" t="str">
        <f t="shared" si="0"/>
        <v>false</v>
      </c>
      <c r="L30">
        <f>'[1]9835_005'!P31/144</f>
        <v>62.368559445797779</v>
      </c>
    </row>
    <row r="31" spans="1:12" x14ac:dyDescent="0.2">
      <c r="A31" t="str">
        <f>CONCATENATE("LX-9853-05-",'F Form-Room'!D43)</f>
        <v>LX-9853-05-5129</v>
      </c>
      <c r="C31" t="str">
        <f>'SAP Names'!B35</f>
        <v>LX-9853-05-5126B</v>
      </c>
      <c r="E31" t="str">
        <f t="shared" si="0"/>
        <v>false</v>
      </c>
      <c r="L31">
        <f>'[1]9835_005'!P32/144</f>
        <v>62.412109375</v>
      </c>
    </row>
    <row r="32" spans="1:12" x14ac:dyDescent="0.2">
      <c r="A32" t="str">
        <f>CONCATENATE("LX-9853-05-",'F Form-Room'!D44)</f>
        <v>LX-9853-05-5130</v>
      </c>
      <c r="C32" t="str">
        <f>'SAP Names'!B36</f>
        <v>LX-9853-05-5127</v>
      </c>
      <c r="E32" t="str">
        <f t="shared" si="0"/>
        <v>false</v>
      </c>
      <c r="L32">
        <f>'[1]9835_005'!P33/144</f>
        <v>55.838245285881889</v>
      </c>
    </row>
    <row r="33" spans="1:12" x14ac:dyDescent="0.2">
      <c r="A33" t="str">
        <f>CONCATENATE("LX-9853-05-",'F Form-Room'!D45)</f>
        <v>LX-9853-05-5131</v>
      </c>
      <c r="C33" t="str">
        <f>'SAP Names'!B37</f>
        <v>LX-9853-05-5128A</v>
      </c>
      <c r="E33" t="str">
        <f t="shared" si="0"/>
        <v>false</v>
      </c>
      <c r="L33">
        <f>'[1]9835_005'!P34/144</f>
        <v>151.26030038148423</v>
      </c>
    </row>
    <row r="34" spans="1:12" x14ac:dyDescent="0.2">
      <c r="A34" t="str">
        <f>CONCATENATE("LX-9853-05-",'F Form-Room'!D46)</f>
        <v>LX-9853-05-5132</v>
      </c>
      <c r="C34" t="str">
        <f>'SAP Names'!B38</f>
        <v>LX-9853-05-5128B</v>
      </c>
      <c r="E34" t="str">
        <f t="shared" si="0"/>
        <v>false</v>
      </c>
      <c r="L34">
        <f>'[1]9835_005'!P35/144</f>
        <v>73.780323028564453</v>
      </c>
    </row>
    <row r="35" spans="1:12" x14ac:dyDescent="0.2">
      <c r="A35" t="str">
        <f>CONCATENATE("LX-9853-05-",'F Form-Room'!D47)</f>
        <v>LX-9853-05-5133</v>
      </c>
      <c r="C35" t="str">
        <f>'SAP Names'!B39</f>
        <v>LX-9853-05-5129</v>
      </c>
      <c r="E35" t="str">
        <f t="shared" si="0"/>
        <v>false</v>
      </c>
      <c r="L35">
        <f>'[1]9835_005'!P36/144</f>
        <v>69.638702392578125</v>
      </c>
    </row>
    <row r="36" spans="1:12" x14ac:dyDescent="0.2">
      <c r="A36" t="str">
        <f>CONCATENATE("LX-9853-05-",'F Form-Room'!D48)</f>
        <v>LX-9853-05-5202</v>
      </c>
      <c r="C36" t="str">
        <f>'SAP Names'!B40</f>
        <v>LX-9853-05-5130</v>
      </c>
      <c r="E36" t="str">
        <f t="shared" si="0"/>
        <v>false</v>
      </c>
      <c r="L36">
        <f>'[1]9835_005'!P37/144</f>
        <v>95.685345344788701</v>
      </c>
    </row>
    <row r="37" spans="1:12" x14ac:dyDescent="0.2">
      <c r="A37" t="str">
        <f>CONCATENATE("LX-9853-05-",'F Form-Room'!D49)</f>
        <v>LX-9853-05-5202A</v>
      </c>
      <c r="C37" t="str">
        <f>'SAP Names'!B41</f>
        <v>LX-9853-05-5131</v>
      </c>
      <c r="E37" t="str">
        <f t="shared" si="0"/>
        <v>false</v>
      </c>
      <c r="L37">
        <f>'[1]9835_005'!P38/144</f>
        <v>100.79290099237632</v>
      </c>
    </row>
    <row r="38" spans="1:12" x14ac:dyDescent="0.2">
      <c r="A38" t="str">
        <f>CONCATENATE("LX-9853-05-",'F Form-Room'!D50)</f>
        <v>LX-9853-05-5202B</v>
      </c>
      <c r="C38" t="str">
        <f>'SAP Names'!B42</f>
        <v>LX-9853-05-5132</v>
      </c>
      <c r="E38" t="str">
        <f t="shared" si="0"/>
        <v>false</v>
      </c>
      <c r="L38">
        <f>'[1]9835_005'!P39/144</f>
        <v>80.698986159430603</v>
      </c>
    </row>
    <row r="39" spans="1:12" x14ac:dyDescent="0.2">
      <c r="A39" t="str">
        <f>CONCATENATE("LX-9853-05-",'F Form-Room'!D51)</f>
        <v>LX-9853-05-5202C</v>
      </c>
      <c r="C39" t="str">
        <f>'SAP Names'!B43</f>
        <v>LX-9853-05-5133</v>
      </c>
      <c r="E39" t="str">
        <f t="shared" si="0"/>
        <v>false</v>
      </c>
      <c r="L39">
        <f>'[1]9835_005'!P40/144</f>
        <v>130.13795561263234</v>
      </c>
    </row>
    <row r="40" spans="1:12" x14ac:dyDescent="0.2">
      <c r="A40" t="str">
        <f>CONCATENATE("LX-9853-05-",'F Form-Room'!D52)</f>
        <v>LX-9853-05-5203</v>
      </c>
      <c r="C40" t="str">
        <f>'SAP Names'!B44</f>
        <v>LX-9853-05-5202</v>
      </c>
      <c r="E40" t="str">
        <f t="shared" si="0"/>
        <v>false</v>
      </c>
      <c r="L40">
        <f>'[1]9835_005'!P41/144</f>
        <v>52.219869522998728</v>
      </c>
    </row>
    <row r="41" spans="1:12" x14ac:dyDescent="0.2">
      <c r="A41" t="str">
        <f>CONCATENATE("LX-9853-05-",'F Form-Room'!D53)</f>
        <v>LX-9853-05-5203A</v>
      </c>
      <c r="C41" t="str">
        <f>'SAP Names'!B45</f>
        <v>LX-9853-05-5202A</v>
      </c>
      <c r="E41" t="str">
        <f t="shared" si="0"/>
        <v>false</v>
      </c>
      <c r="L41">
        <f>'[1]9835_005'!P42/144</f>
        <v>124.11978033851159</v>
      </c>
    </row>
    <row r="42" spans="1:12" x14ac:dyDescent="0.2">
      <c r="A42" t="str">
        <f>CONCATENATE("LX-9853-05-",'F Form-Room'!D54)</f>
        <v>LX-9853-05-5203B</v>
      </c>
      <c r="C42" t="str">
        <f>'SAP Names'!B46</f>
        <v>LX-9853-05-5202B</v>
      </c>
      <c r="E42" t="str">
        <f t="shared" si="0"/>
        <v>false</v>
      </c>
      <c r="L42">
        <f>'[1]9835_005'!P43/144</f>
        <v>179.76956882872361</v>
      </c>
    </row>
    <row r="43" spans="1:12" x14ac:dyDescent="0.2">
      <c r="A43" t="str">
        <f>CONCATENATE("LX-9853-05-",'F Form-Room'!D55)</f>
        <v>LX-9853-05-5204</v>
      </c>
      <c r="C43" t="str">
        <f>'SAP Names'!B47</f>
        <v>LX-9853-05-5202C</v>
      </c>
      <c r="E43" t="str">
        <f t="shared" si="0"/>
        <v>false</v>
      </c>
      <c r="L43">
        <f>'[1]9835_005'!P44/144</f>
        <v>82.636717288806622</v>
      </c>
    </row>
    <row r="44" spans="1:12" x14ac:dyDescent="0.2">
      <c r="A44" t="str">
        <f>CONCATENATE("LX-9853-05-",'F Form-Room'!D56)</f>
        <v>LX-9853-05-5205</v>
      </c>
      <c r="C44" t="str">
        <f>'SAP Names'!B48</f>
        <v>LX-9853-05-5203</v>
      </c>
      <c r="E44" t="str">
        <f t="shared" si="0"/>
        <v>false</v>
      </c>
      <c r="L44">
        <f>'[1]9835_005'!P45/144</f>
        <v>51.523468017578125</v>
      </c>
    </row>
    <row r="45" spans="1:12" x14ac:dyDescent="0.2">
      <c r="A45" t="str">
        <f>CONCATENATE("LX-9853-05-",'F Form-Room'!D57)</f>
        <v>LX-9853-05-5206</v>
      </c>
      <c r="C45" t="str">
        <f>'SAP Names'!B49</f>
        <v>LX-9853-05-5203A</v>
      </c>
      <c r="E45" t="str">
        <f t="shared" si="0"/>
        <v>false</v>
      </c>
      <c r="L45">
        <f>'[1]9835_005'!P46/144</f>
        <v>195.05165115994816</v>
      </c>
    </row>
    <row r="46" spans="1:12" x14ac:dyDescent="0.2">
      <c r="A46" t="str">
        <f>CONCATENATE("LX-9853-05-",'F Form-Room'!D58)</f>
        <v>LX-9853-05-5207</v>
      </c>
      <c r="C46" t="str">
        <f>'SAP Names'!B50</f>
        <v>LX-9853-05-5203B</v>
      </c>
      <c r="E46" t="str">
        <f t="shared" si="0"/>
        <v>false</v>
      </c>
      <c r="L46">
        <f>'[1]9835_005'!P47/144</f>
        <v>63.334903062476464</v>
      </c>
    </row>
    <row r="47" spans="1:12" x14ac:dyDescent="0.2">
      <c r="A47" t="str">
        <f>CONCATENATE("LX-9853-05-",'F Form-Room'!D59)</f>
        <v>LX-9853-05-5208</v>
      </c>
      <c r="C47" t="str">
        <f>'SAP Names'!B51</f>
        <v>LX-9853-05-5204</v>
      </c>
      <c r="E47" t="str">
        <f t="shared" si="0"/>
        <v>false</v>
      </c>
      <c r="L47">
        <f>'[1]9835_005'!P48/144</f>
        <v>1348.712763150533</v>
      </c>
    </row>
    <row r="48" spans="1:12" x14ac:dyDescent="0.2">
      <c r="A48" t="str">
        <f>CONCATENATE("LX-9853-05-",'F Form-Room'!D60)</f>
        <v>LX-9853-05-5209</v>
      </c>
      <c r="C48" t="str">
        <f>'SAP Names'!B52</f>
        <v>LX-9853-05-5205</v>
      </c>
      <c r="E48" t="str">
        <f t="shared" si="0"/>
        <v>false</v>
      </c>
      <c r="L48">
        <f>'[1]9835_005'!P49/144</f>
        <v>140.62250264485678</v>
      </c>
    </row>
    <row r="49" spans="1:12" x14ac:dyDescent="0.2">
      <c r="A49" t="str">
        <f>CONCATENATE("LX-9853-05-",'F Form-Room'!D61)</f>
        <v>LX-9853-05-5210</v>
      </c>
      <c r="C49" t="str">
        <f>'SAP Names'!B53</f>
        <v>LX-9853-05-5206</v>
      </c>
      <c r="E49" t="str">
        <f t="shared" si="0"/>
        <v>false</v>
      </c>
      <c r="L49">
        <f>'[1]9835_005'!P50/144</f>
        <v>44.399965286254883</v>
      </c>
    </row>
    <row r="50" spans="1:12" x14ac:dyDescent="0.2">
      <c r="A50" t="str">
        <f>CONCATENATE("LX-9853-05-",'F Form-Room'!D62)</f>
        <v>LX-9853-05-5210A</v>
      </c>
      <c r="C50" t="str">
        <f>'SAP Names'!B54</f>
        <v>LX-9853-05-5207</v>
      </c>
      <c r="E50" t="str">
        <f t="shared" si="0"/>
        <v>false</v>
      </c>
      <c r="L50">
        <f>'[1]9835_005'!P51/144</f>
        <v>71.579479429456924</v>
      </c>
    </row>
    <row r="51" spans="1:12" x14ac:dyDescent="0.2">
      <c r="A51" t="str">
        <f>CONCATENATE("LX-9853-05-",'F Form-Room'!D63)</f>
        <v>LX-9853-05-5211</v>
      </c>
      <c r="C51" t="str">
        <f>'SAP Names'!B55</f>
        <v>LX-9853-05-5208</v>
      </c>
      <c r="E51" t="str">
        <f t="shared" si="0"/>
        <v>false</v>
      </c>
      <c r="L51">
        <f>'[1]9835_005'!P52/144</f>
        <v>127.38805135091145</v>
      </c>
    </row>
    <row r="52" spans="1:12" x14ac:dyDescent="0.2">
      <c r="A52" t="str">
        <f>CONCATENATE("LX-9853-05-",'F Form-Room'!D64)</f>
        <v>LX-9853-05-5211A</v>
      </c>
      <c r="C52" t="str">
        <f>'SAP Names'!B56</f>
        <v>LX-9853-05-5209</v>
      </c>
      <c r="E52" t="str">
        <f t="shared" si="0"/>
        <v>false</v>
      </c>
      <c r="L52">
        <f>'[1]9835_005'!P53/144</f>
        <v>74.350847032335068</v>
      </c>
    </row>
    <row r="53" spans="1:12" x14ac:dyDescent="0.2">
      <c r="A53" t="str">
        <f>CONCATENATE("LX-9853-05-",'F Form-Room'!D65)</f>
        <v>LX-9853-05-5211B</v>
      </c>
      <c r="C53" t="str">
        <f>'SAP Names'!B57</f>
        <v>LX-9853-05-5210</v>
      </c>
      <c r="E53" t="str">
        <f t="shared" si="0"/>
        <v>false</v>
      </c>
      <c r="L53">
        <f>'[1]9835_005'!P54/144</f>
        <v>211.30660088857016</v>
      </c>
    </row>
    <row r="54" spans="1:12" x14ac:dyDescent="0.2">
      <c r="A54" t="str">
        <f>CONCATENATE("LX-9853-05-",'F Form-Room'!D66)</f>
        <v>LX-9853-05-5212</v>
      </c>
      <c r="C54" t="str">
        <f>'SAP Names'!B58</f>
        <v>LX-9853-05-5210A</v>
      </c>
      <c r="E54" t="str">
        <f t="shared" si="0"/>
        <v>false</v>
      </c>
      <c r="L54">
        <f>'[1]9835_005'!P55/144</f>
        <v>260.95297363069324</v>
      </c>
    </row>
    <row r="55" spans="1:12" x14ac:dyDescent="0.2">
      <c r="A55" t="str">
        <f>CONCATENATE("LX-9853-05-",'F Form-Room'!D67)</f>
        <v>LX-9853-05-5213</v>
      </c>
      <c r="C55" t="str">
        <f>'SAP Names'!B59</f>
        <v>LX-9853-05-5211</v>
      </c>
      <c r="E55" t="str">
        <f t="shared" si="0"/>
        <v>false</v>
      </c>
      <c r="L55">
        <f>'[1]9835_005'!P56/144</f>
        <v>908.53936819406226</v>
      </c>
    </row>
    <row r="56" spans="1:12" x14ac:dyDescent="0.2">
      <c r="A56" t="str">
        <f>CONCATENATE("LX-9853-05-",'F Form-Room'!D68)</f>
        <v>LX-9853-05-5214</v>
      </c>
      <c r="C56" t="str">
        <f>'SAP Names'!B60</f>
        <v>LX-9853-05-5211A</v>
      </c>
      <c r="E56" t="str">
        <f t="shared" si="0"/>
        <v>false</v>
      </c>
      <c r="L56">
        <f>'[1]9835_005'!P57/144</f>
        <v>66.177698771158859</v>
      </c>
    </row>
    <row r="57" spans="1:12" x14ac:dyDescent="0.2">
      <c r="A57" t="str">
        <f>CONCATENATE("LX-9853-05-",'F Form-Room'!D69)</f>
        <v>LX-9853-05-5214A</v>
      </c>
      <c r="C57" t="str">
        <f>'SAP Names'!B61</f>
        <v>LX-9853-05-5211B</v>
      </c>
      <c r="E57" t="str">
        <f t="shared" si="0"/>
        <v>false</v>
      </c>
      <c r="L57">
        <f>'[1]9835_005'!P58/144</f>
        <v>25.118153889973957</v>
      </c>
    </row>
    <row r="58" spans="1:12" x14ac:dyDescent="0.2">
      <c r="A58" t="str">
        <f>CONCATENATE("LX-9853-05-",'F Form-Room'!D70)</f>
        <v>LX-9853-05-5214B</v>
      </c>
      <c r="C58" t="str">
        <f>'SAP Names'!B62</f>
        <v>LX-9853-05-5212</v>
      </c>
      <c r="E58" t="str">
        <f t="shared" si="0"/>
        <v>false</v>
      </c>
      <c r="L58">
        <f>'[1]9835_005'!P59/144</f>
        <v>65.491190592447921</v>
      </c>
    </row>
    <row r="59" spans="1:12" x14ac:dyDescent="0.2">
      <c r="A59" t="str">
        <f>CONCATENATE("LX-9853-05-",'F Form-Room'!D71)</f>
        <v>LX-9853-05-5215</v>
      </c>
      <c r="C59" t="str">
        <f>'SAP Names'!B63</f>
        <v>LX-9853-05-5213</v>
      </c>
      <c r="E59" t="str">
        <f t="shared" si="0"/>
        <v>false</v>
      </c>
      <c r="L59">
        <f>'[1]9835_005'!P60/144</f>
        <v>140.78706995646158</v>
      </c>
    </row>
    <row r="60" spans="1:12" x14ac:dyDescent="0.2">
      <c r="A60" t="str">
        <f>CONCATENATE("LX-9853-05-",'F Form-Room'!D72)</f>
        <v>LX-9853-05-5216</v>
      </c>
      <c r="C60" t="str">
        <f>'SAP Names'!B64</f>
        <v>LX-9853-05-5214</v>
      </c>
      <c r="E60" t="str">
        <f t="shared" si="0"/>
        <v>false</v>
      </c>
      <c r="L60">
        <f>'[1]9835_005'!P61/144</f>
        <v>142.45373662312826</v>
      </c>
    </row>
    <row r="61" spans="1:12" x14ac:dyDescent="0.2">
      <c r="A61" t="str">
        <f>CONCATENATE("LX-9853-05-",'F Form-Room'!D73)</f>
        <v>LX-9853-05-5217</v>
      </c>
      <c r="C61" t="str">
        <f>'SAP Names'!B65</f>
        <v>LX-9853-05-5214A</v>
      </c>
      <c r="E61" t="str">
        <f t="shared" si="0"/>
        <v>false</v>
      </c>
      <c r="L61">
        <f>'[1]9835_005'!P62/144</f>
        <v>562.25327332945176</v>
      </c>
    </row>
    <row r="62" spans="1:12" x14ac:dyDescent="0.2">
      <c r="A62" t="str">
        <f>CONCATENATE("LX-9853-05-",'F Form-Room'!D74)</f>
        <v>LX-9853-05-5218</v>
      </c>
      <c r="C62" t="str">
        <f>'SAP Names'!B66</f>
        <v>LX-9853-05-5214B</v>
      </c>
      <c r="E62" t="str">
        <f t="shared" si="0"/>
        <v>false</v>
      </c>
      <c r="L62">
        <f>'[1]9835_005'!P63/144</f>
        <v>61.274909549289276</v>
      </c>
    </row>
    <row r="63" spans="1:12" x14ac:dyDescent="0.2">
      <c r="A63" t="str">
        <f>CONCATENATE("LX-9853-05-",'F Form-Room'!D75)</f>
        <v>LX-9853-05-5219</v>
      </c>
      <c r="C63" t="str">
        <f>'SAP Names'!B67</f>
        <v>LX-9853-05-5215</v>
      </c>
      <c r="E63" t="str">
        <f t="shared" si="0"/>
        <v>false</v>
      </c>
      <c r="L63">
        <f>'[1]9835_005'!P64/144</f>
        <v>61.394959767659508</v>
      </c>
    </row>
    <row r="64" spans="1:12" x14ac:dyDescent="0.2">
      <c r="A64" t="str">
        <f>CONCATENATE("LX-9853-05-",'F Form-Room'!D76)</f>
        <v>LX-9853-05-5220</v>
      </c>
      <c r="C64" t="str">
        <f>'SAP Names'!B68</f>
        <v>LX-9853-05-5216</v>
      </c>
      <c r="E64" t="str">
        <f t="shared" si="0"/>
        <v>false</v>
      </c>
      <c r="L64">
        <f>'[1]9835_005'!P65/144</f>
        <v>201.84114583333334</v>
      </c>
    </row>
    <row r="65" spans="1:12" x14ac:dyDescent="0.2">
      <c r="A65" t="str">
        <f>CONCATENATE("LX-9853-05-",'F Form-Room'!D77)</f>
        <v>LX-9853-05-5221</v>
      </c>
      <c r="C65" t="str">
        <f>'SAP Names'!B69</f>
        <v>LX-9853-05-5217</v>
      </c>
      <c r="E65" t="str">
        <f t="shared" si="0"/>
        <v>false</v>
      </c>
      <c r="L65">
        <f>'[1]9835_005'!P66/144</f>
        <v>77.093597412109375</v>
      </c>
    </row>
    <row r="66" spans="1:12" x14ac:dyDescent="0.2">
      <c r="A66" t="str">
        <f>CONCATENATE("LX-9853-05-",'F Form-Room'!D78)</f>
        <v>LX-9853-05-5222</v>
      </c>
      <c r="C66" t="str">
        <f>'SAP Names'!B70</f>
        <v>LX-9853-05-5218</v>
      </c>
      <c r="E66" t="str">
        <f t="shared" ref="E66:E129" si="1">IF(A66=C66,"true","false")</f>
        <v>false</v>
      </c>
      <c r="L66">
        <f>'[1]9835_005'!P67/144</f>
        <v>271.36138904224049</v>
      </c>
    </row>
    <row r="67" spans="1:12" x14ac:dyDescent="0.2">
      <c r="A67" t="str">
        <f>CONCATENATE("LX-9853-05-",'F Form-Room'!D79)</f>
        <v>LX-9853-05-5223</v>
      </c>
      <c r="C67" t="str">
        <f>'SAP Names'!B71</f>
        <v>LX-9853-05-5219</v>
      </c>
      <c r="E67" t="str">
        <f t="shared" si="1"/>
        <v>false</v>
      </c>
      <c r="L67">
        <f>'[1]9835_005'!P68/144</f>
        <v>123.33851114908855</v>
      </c>
    </row>
    <row r="68" spans="1:12" x14ac:dyDescent="0.2">
      <c r="A68" t="str">
        <f>CONCATENATE("LX-9853-05-",'F Form-Room'!D80)</f>
        <v>LX-9853-05-5224</v>
      </c>
      <c r="C68" t="str">
        <f>'SAP Names'!B72</f>
        <v>LX-9853-05-5220</v>
      </c>
      <c r="E68" t="str">
        <f t="shared" si="1"/>
        <v>false</v>
      </c>
      <c r="L68">
        <f>'[1]9835_005'!P69/144</f>
        <v>49.839508268568252</v>
      </c>
    </row>
    <row r="69" spans="1:12" x14ac:dyDescent="0.2">
      <c r="A69" t="str">
        <f>CONCATENATE("LX-9853-05-",'F Form-Room'!D81)</f>
        <v>LX-9853-05-5225</v>
      </c>
      <c r="C69" t="str">
        <f>'SAP Names'!B73</f>
        <v>LX-9853-05-5221</v>
      </c>
      <c r="E69" t="str">
        <f t="shared" si="1"/>
        <v>false</v>
      </c>
      <c r="L69">
        <f>'[1]9835_005'!P70/144</f>
        <v>133.06884680853949</v>
      </c>
    </row>
    <row r="70" spans="1:12" x14ac:dyDescent="0.2">
      <c r="A70" t="str">
        <f>CONCATENATE("LX-9853-05-",'F Form-Room'!D82)</f>
        <v>LX-9853-05-5226</v>
      </c>
      <c r="C70" t="str">
        <f>'SAP Names'!B74</f>
        <v>LX-9853-05-5222</v>
      </c>
      <c r="E70" t="str">
        <f t="shared" si="1"/>
        <v>false</v>
      </c>
      <c r="L70">
        <f>'[1]9835_005'!P71/144</f>
        <v>139.85826449924045</v>
      </c>
    </row>
    <row r="71" spans="1:12" x14ac:dyDescent="0.2">
      <c r="A71" t="str">
        <f>CONCATENATE("LX-9853-05-",'F Form-Room'!D83)</f>
        <v>LX-9853-05-5227</v>
      </c>
      <c r="C71" t="str">
        <f>'SAP Names'!B75</f>
        <v>LX-9853-05-5223</v>
      </c>
      <c r="E71" t="str">
        <f t="shared" si="1"/>
        <v>false</v>
      </c>
      <c r="L71">
        <f>'[1]9835_005'!P72/144</f>
        <v>140.64123662312826</v>
      </c>
    </row>
    <row r="72" spans="1:12" x14ac:dyDescent="0.2">
      <c r="A72" t="str">
        <f>CONCATENATE("LX-9853-05-",'F Form-Room'!D84)</f>
        <v>LX-9853-05-5300</v>
      </c>
      <c r="C72" t="str">
        <f>'SAP Names'!B76</f>
        <v>LX-9853-05-5224</v>
      </c>
      <c r="E72" t="str">
        <f t="shared" si="1"/>
        <v>false</v>
      </c>
      <c r="L72">
        <f>'[1]9835_005'!P73/144</f>
        <v>138.45720884535046</v>
      </c>
    </row>
    <row r="73" spans="1:12" x14ac:dyDescent="0.2">
      <c r="A73" t="str">
        <f>CONCATENATE("LX-9853-05-",'F Form-Room'!D85)</f>
        <v>LX-9853-05-5301</v>
      </c>
      <c r="C73" t="str">
        <f>'SAP Names'!B77</f>
        <v>LX-9853-05-5225</v>
      </c>
      <c r="E73" t="str">
        <f t="shared" si="1"/>
        <v>false</v>
      </c>
      <c r="L73">
        <f>'[1]9835_005'!P74/144</f>
        <v>43.064870410495331</v>
      </c>
    </row>
    <row r="74" spans="1:12" x14ac:dyDescent="0.2">
      <c r="A74" t="str">
        <f>CONCATENATE("LX-9853-05-",'F Form-Room'!D86)</f>
        <v>LX-9853-05-5303A</v>
      </c>
      <c r="C74" t="str">
        <f>'SAP Names'!B78</f>
        <v>LX-9853-05-5226</v>
      </c>
      <c r="E74" t="str">
        <f t="shared" si="1"/>
        <v>false</v>
      </c>
      <c r="L74">
        <f>'[1]9835_005'!P75/144</f>
        <v>26.914930555555557</v>
      </c>
    </row>
    <row r="75" spans="1:12" x14ac:dyDescent="0.2">
      <c r="A75" t="str">
        <f>CONCATENATE("LX-9853-05-",'F Form-Room'!D87)</f>
        <v>LX-9853-05-5303B</v>
      </c>
      <c r="C75" t="str">
        <f>'SAP Names'!B79</f>
        <v>LX-9853-05-5227</v>
      </c>
      <c r="E75" t="str">
        <f t="shared" si="1"/>
        <v>false</v>
      </c>
      <c r="L75">
        <f>'[1]9835_005'!P76/144</f>
        <v>140.78714879353842</v>
      </c>
    </row>
    <row r="76" spans="1:12" x14ac:dyDescent="0.2">
      <c r="A76" t="str">
        <f>CONCATENATE("LX-9853-05-",'F Form-Room'!D88)</f>
        <v>LX-9853-05-5304</v>
      </c>
      <c r="C76" t="str">
        <f>'SAP Names'!B80</f>
        <v>LX-9853-05-5300</v>
      </c>
      <c r="E76" t="str">
        <f t="shared" si="1"/>
        <v>false</v>
      </c>
      <c r="L76">
        <f>'[1]9835_005'!P77/144</f>
        <v>140.03194046020508</v>
      </c>
    </row>
    <row r="77" spans="1:12" x14ac:dyDescent="0.2">
      <c r="A77" t="str">
        <f>CONCATENATE("LX-9853-05-",'F Form-Room'!D89)</f>
        <v>LX-9853-05-5304A</v>
      </c>
      <c r="C77" t="str">
        <f>'SAP Names'!B81</f>
        <v>LX-9853-05-5301</v>
      </c>
      <c r="E77" t="str">
        <f t="shared" si="1"/>
        <v>false</v>
      </c>
      <c r="L77">
        <f>'[1]9835_005'!P78/144</f>
        <v>23.459201388888889</v>
      </c>
    </row>
    <row r="78" spans="1:12" x14ac:dyDescent="0.2">
      <c r="A78" t="str">
        <f>CONCATENATE("LX-9853-05-",'F Form-Room'!D90)</f>
        <v>LX-9853-05-5304B</v>
      </c>
      <c r="C78" t="str">
        <f>'SAP Names'!B82</f>
        <v>LX-9853-05-5303A</v>
      </c>
      <c r="E78" t="str">
        <f t="shared" si="1"/>
        <v>false</v>
      </c>
      <c r="L78">
        <f>'[1]9835_005'!P79/144</f>
        <v>83.450520833333329</v>
      </c>
    </row>
    <row r="79" spans="1:12" x14ac:dyDescent="0.2">
      <c r="A79" t="str">
        <f>CONCATENATE("LX-9853-05-",'F Form-Room'!D91)</f>
        <v>LX-9853-05-5305</v>
      </c>
      <c r="C79" t="str">
        <f>'SAP Names'!B83</f>
        <v>LX-9853-05-5303B</v>
      </c>
      <c r="E79" t="str">
        <f t="shared" si="1"/>
        <v>false</v>
      </c>
      <c r="L79">
        <f>'[1]9835_005'!P80/144</f>
        <v>12.112674570021531</v>
      </c>
    </row>
    <row r="80" spans="1:12" x14ac:dyDescent="0.2">
      <c r="A80" t="str">
        <f>CONCATENATE("LX-9853-05-",'F Form-Room'!D92)</f>
        <v>LX-9853-05-5306A</v>
      </c>
      <c r="C80" t="str">
        <f>'SAP Names'!B84</f>
        <v>LX-9853-05-5304</v>
      </c>
      <c r="E80" t="str">
        <f t="shared" si="1"/>
        <v>false</v>
      </c>
      <c r="L80">
        <f>'[1]9835_005'!P81/144</f>
        <v>95.109405517578125</v>
      </c>
    </row>
    <row r="81" spans="1:12" x14ac:dyDescent="0.2">
      <c r="A81" t="str">
        <f>CONCATENATE("LX-9853-05-",'F Form-Room'!D93)</f>
        <v>LX-9853-05-5306B</v>
      </c>
      <c r="C81" t="str">
        <f>'SAP Names'!B85</f>
        <v>LX-9853-05-5304A</v>
      </c>
      <c r="E81" t="str">
        <f t="shared" si="1"/>
        <v>false</v>
      </c>
      <c r="L81">
        <f>'[1]9835_005'!P82/144</f>
        <v>82.805555555555557</v>
      </c>
    </row>
    <row r="82" spans="1:12" x14ac:dyDescent="0.2">
      <c r="A82" t="str">
        <f>CONCATENATE("LX-9853-05-",'F Form-Room'!D94)</f>
        <v>LX-9853-05-5307</v>
      </c>
      <c r="C82" t="str">
        <f>'SAP Names'!B86</f>
        <v>LX-9853-05-5304B</v>
      </c>
      <c r="E82" t="str">
        <f t="shared" si="1"/>
        <v>false</v>
      </c>
      <c r="L82">
        <f>'[1]9835_005'!P83/144</f>
        <v>223.74942922592163</v>
      </c>
    </row>
    <row r="83" spans="1:12" x14ac:dyDescent="0.2">
      <c r="A83" t="str">
        <f>CONCATENATE("LX-9853-05-",'F Form-Room'!D95)</f>
        <v>LX-9853-05-5307A</v>
      </c>
      <c r="C83" t="str">
        <f>'SAP Names'!B87</f>
        <v>LX-9853-05-5305</v>
      </c>
      <c r="E83" t="str">
        <f t="shared" si="1"/>
        <v>false</v>
      </c>
      <c r="L83">
        <f>'[1]9835_005'!P84/144</f>
        <v>121.15912670559354</v>
      </c>
    </row>
    <row r="84" spans="1:12" x14ac:dyDescent="0.2">
      <c r="A84" t="str">
        <f>CONCATENATE("LX-9853-05-",'F Form-Room'!D96)</f>
        <v>LX-9853-05-5308</v>
      </c>
      <c r="C84" t="str">
        <f>'SAP Names'!B88</f>
        <v>LX-9853-05-5306A</v>
      </c>
      <c r="E84" t="str">
        <f t="shared" si="1"/>
        <v>false</v>
      </c>
      <c r="L84">
        <f>'[1]9835_005'!P85/144</f>
        <v>140.78714879353842</v>
      </c>
    </row>
    <row r="85" spans="1:12" x14ac:dyDescent="0.2">
      <c r="A85" t="str">
        <f>CONCATENATE("LX-9853-05-",'F Form-Room'!D97)</f>
        <v>LX-9853-05-5309</v>
      </c>
      <c r="C85" t="str">
        <f>'SAP Names'!B89</f>
        <v>LX-9853-05-5306B</v>
      </c>
      <c r="E85" t="str">
        <f t="shared" si="1"/>
        <v>false</v>
      </c>
      <c r="L85">
        <f>'[1]9835_005'!P86/144</f>
        <v>577.93002895324025</v>
      </c>
    </row>
    <row r="86" spans="1:12" x14ac:dyDescent="0.2">
      <c r="A86" t="str">
        <f>CONCATENATE("LX-9853-05-",'F Form-Room'!D98)</f>
        <v>LX-9853-05-5310</v>
      </c>
      <c r="C86" t="str">
        <f>'SAP Names'!B90</f>
        <v>LX-9853-05-5307</v>
      </c>
      <c r="E86" t="str">
        <f t="shared" si="1"/>
        <v>false</v>
      </c>
      <c r="L86">
        <f>'[1]9835_005'!P87/144</f>
        <v>61.289093017578125</v>
      </c>
    </row>
    <row r="87" spans="1:12" x14ac:dyDescent="0.2">
      <c r="A87" t="str">
        <f>CONCATENATE("LX-9853-05-",'F Form-Room'!D99)</f>
        <v>LX-9853-05-5311</v>
      </c>
      <c r="C87" t="str">
        <f>'SAP Names'!B91</f>
        <v>LX-9853-05-5307A</v>
      </c>
      <c r="E87" t="str">
        <f t="shared" si="1"/>
        <v>false</v>
      </c>
      <c r="L87">
        <f>'[1]9835_005'!P88/144</f>
        <v>112.67454562786345</v>
      </c>
    </row>
    <row r="88" spans="1:12" x14ac:dyDescent="0.2">
      <c r="A88" t="str">
        <f>CONCATENATE("LX-9853-05-",'F Form-Room'!D100)</f>
        <v>LX-9853-05-5312</v>
      </c>
      <c r="C88" t="str">
        <f>'SAP Names'!B92</f>
        <v>LX-9853-05-5308</v>
      </c>
      <c r="E88" t="str">
        <f t="shared" si="1"/>
        <v>false</v>
      </c>
      <c r="L88">
        <f>'[1]9835_005'!P89/144</f>
        <v>191.10360916916073</v>
      </c>
    </row>
    <row r="89" spans="1:12" x14ac:dyDescent="0.2">
      <c r="A89" t="str">
        <f>CONCATENATE("LX-9853-05-",'F Form-Room'!D101)</f>
        <v>LX-9853-05-5313</v>
      </c>
      <c r="C89" t="str">
        <f>'SAP Names'!B93</f>
        <v>LX-9853-05-5309</v>
      </c>
      <c r="E89" t="str">
        <f t="shared" si="1"/>
        <v>false</v>
      </c>
      <c r="L89">
        <f>'[1]9835_005'!P90/144</f>
        <v>84.609405517578125</v>
      </c>
    </row>
    <row r="90" spans="1:12" x14ac:dyDescent="0.2">
      <c r="A90" t="str">
        <f>CONCATENATE("LX-9853-05-",'F Form-Room'!D102)</f>
        <v>LX-9853-05-5314</v>
      </c>
      <c r="C90" t="str">
        <f>'SAP Names'!B94</f>
        <v>LX-9853-05-5310</v>
      </c>
      <c r="E90" t="str">
        <f t="shared" si="1"/>
        <v>false</v>
      </c>
      <c r="L90">
        <f>'[1]9835_005'!P91/144</f>
        <v>259.14547286311995</v>
      </c>
    </row>
    <row r="91" spans="1:12" x14ac:dyDescent="0.2">
      <c r="A91" t="str">
        <f>CONCATENATE("LX-9853-05-",'F Form-Room'!D103)</f>
        <v>LX-9853-05-5315</v>
      </c>
      <c r="C91" t="str">
        <f>'SAP Names'!B95</f>
        <v>LX-9853-05-5311</v>
      </c>
      <c r="E91" t="str">
        <f t="shared" si="1"/>
        <v>false</v>
      </c>
      <c r="L91">
        <f>'[1]9835_005'!P92/144</f>
        <v>152.76568730672201</v>
      </c>
    </row>
    <row r="92" spans="1:12" x14ac:dyDescent="0.2">
      <c r="A92" t="str">
        <f>CONCATENATE("LX-9853-05-",'F Form-Room'!D104)</f>
        <v>LX-9853-05-5316</v>
      </c>
      <c r="C92" t="str">
        <f>'SAP Names'!B96</f>
        <v>LX-9853-05-5312</v>
      </c>
      <c r="E92" t="str">
        <f t="shared" si="1"/>
        <v>false</v>
      </c>
      <c r="L92">
        <f>'[1]9835_005'!P93/144</f>
        <v>164.44462585449219</v>
      </c>
    </row>
    <row r="93" spans="1:12" x14ac:dyDescent="0.2">
      <c r="A93" t="str">
        <f>CONCATENATE("LX-9853-05-",'F Form-Room'!D105)</f>
        <v>LX-9853-05-5317</v>
      </c>
      <c r="C93" t="str">
        <f>'SAP Names'!B97</f>
        <v>LX-9853-05-5313</v>
      </c>
      <c r="E93" t="str">
        <f t="shared" si="1"/>
        <v>false</v>
      </c>
      <c r="L93">
        <f>'[1]9835_005'!P94/144</f>
        <v>170.78714879353842</v>
      </c>
    </row>
    <row r="94" spans="1:12" x14ac:dyDescent="0.2">
      <c r="A94" t="str">
        <f>CONCATENATE("LX-9853-05-",'F Form-Room'!D106)</f>
        <v>LX-9853-05-5318</v>
      </c>
      <c r="C94" t="str">
        <f>'SAP Names'!B98</f>
        <v>LX-9853-05-5314</v>
      </c>
      <c r="E94" t="str">
        <f t="shared" si="1"/>
        <v>false</v>
      </c>
      <c r="L94">
        <f>'[1]9835_005'!P95/144</f>
        <v>170.78714879353842</v>
      </c>
    </row>
    <row r="95" spans="1:12" x14ac:dyDescent="0.2">
      <c r="A95" t="str">
        <f>CONCATENATE("LX-9853-05-",'F Form-Room'!D107)</f>
        <v>LX-9853-05-5319</v>
      </c>
      <c r="C95" t="str">
        <f>'SAP Names'!B99</f>
        <v>LX-9853-05-5315</v>
      </c>
      <c r="E95" t="str">
        <f t="shared" si="1"/>
        <v>false</v>
      </c>
      <c r="L95">
        <f>'[1]9835_005'!P96/144</f>
        <v>54.609405517578125</v>
      </c>
    </row>
    <row r="96" spans="1:12" x14ac:dyDescent="0.2">
      <c r="A96" t="str">
        <f>CONCATENATE("LX-9853-05-",'F Form-Room'!D108)</f>
        <v>LX-9853-05-5320</v>
      </c>
      <c r="C96" t="str">
        <f>'SAP Names'!B100</f>
        <v>LX-9853-05-5316</v>
      </c>
      <c r="E96" t="str">
        <f t="shared" si="1"/>
        <v>false</v>
      </c>
      <c r="L96">
        <f>'[1]9835_005'!P97/144</f>
        <v>17.1015625</v>
      </c>
    </row>
    <row r="97" spans="1:12" x14ac:dyDescent="0.2">
      <c r="A97" t="str">
        <f>CONCATENATE("LX-9853-05-",'F Form-Room'!D109)</f>
        <v>LX-9853-05-5321</v>
      </c>
      <c r="C97" t="str">
        <f>'SAP Names'!B101</f>
        <v>LX-9853-05-5317</v>
      </c>
      <c r="E97" t="str">
        <f t="shared" si="1"/>
        <v>false</v>
      </c>
      <c r="L97">
        <f>'[1]9835_005'!P98/144</f>
        <v>64.70373662312825</v>
      </c>
    </row>
    <row r="98" spans="1:12" x14ac:dyDescent="0.2">
      <c r="A98" t="str">
        <f>CONCATENATE("LX-9853-05-",'F Form-Room'!D110)</f>
        <v>LX-9853-05-5322</v>
      </c>
      <c r="C98" t="str">
        <f>'SAP Names'!B102</f>
        <v>LX-9853-05-5318</v>
      </c>
      <c r="E98" t="str">
        <f t="shared" si="1"/>
        <v>false</v>
      </c>
      <c r="L98">
        <f>'[1]9835_005'!P99/144</f>
        <v>98.110273573133682</v>
      </c>
    </row>
    <row r="99" spans="1:12" x14ac:dyDescent="0.2">
      <c r="A99" t="str">
        <f>CONCATENATE("LX-9853-05-",'F Form-Room'!D111)</f>
        <v>LX-9853-05-5323</v>
      </c>
      <c r="C99" t="str">
        <f>'SAP Names'!B103</f>
        <v>LX-9853-05-5319</v>
      </c>
      <c r="E99" t="str">
        <f t="shared" si="1"/>
        <v>false</v>
      </c>
      <c r="L99">
        <f>'[1]9835_005'!P100/144</f>
        <v>104.63946225908067</v>
      </c>
    </row>
    <row r="100" spans="1:12" x14ac:dyDescent="0.2">
      <c r="A100" t="str">
        <f>CONCATENATE("LX-9853-05-",'F Form-Room'!D112)</f>
        <v>LX-9853-05-5323A</v>
      </c>
      <c r="C100" t="str">
        <f>'SAP Names'!B104</f>
        <v>LX-9853-05-5320</v>
      </c>
      <c r="E100" t="str">
        <f t="shared" si="1"/>
        <v>false</v>
      </c>
      <c r="L100">
        <f>'[1]9835_005'!P101/144</f>
        <v>114.04775502946642</v>
      </c>
    </row>
    <row r="101" spans="1:12" x14ac:dyDescent="0.2">
      <c r="A101" t="str">
        <f>CONCATENATE("LX-9853-05-",'F Form-Room'!D113)</f>
        <v>LX-9853-05-5324</v>
      </c>
      <c r="C101" t="str">
        <f>'SAP Names'!B105</f>
        <v>LX-9853-05-5321</v>
      </c>
      <c r="E101" t="str">
        <f t="shared" si="1"/>
        <v>false</v>
      </c>
      <c r="L101">
        <f>'[1]9835_005'!P102/144</f>
        <v>80.54296875</v>
      </c>
    </row>
    <row r="102" spans="1:12" x14ac:dyDescent="0.2">
      <c r="A102" t="str">
        <f>CONCATENATE("LX-9853-05-",'F Form-Room'!D114)</f>
        <v>LX-9853-05-5326</v>
      </c>
      <c r="C102" t="str">
        <f>'SAP Names'!B106</f>
        <v>LX-9853-05-5322</v>
      </c>
      <c r="E102" t="str">
        <f t="shared" si="1"/>
        <v>false</v>
      </c>
      <c r="L102">
        <f>'[1]9835_005'!P103/144</f>
        <v>337.06825256347656</v>
      </c>
    </row>
    <row r="103" spans="1:12" x14ac:dyDescent="0.2">
      <c r="A103" t="str">
        <f>CONCATENATE("LX-9853-05-",'F Form-Room'!D115)</f>
        <v>LX-9853-05-5327</v>
      </c>
      <c r="C103" t="str">
        <f>'SAP Names'!B107</f>
        <v>LX-9853-05-5323</v>
      </c>
      <c r="E103" t="str">
        <f t="shared" si="1"/>
        <v>false</v>
      </c>
      <c r="L103">
        <f>'[1]9835_005'!P104/144</f>
        <v>298.21737501356336</v>
      </c>
    </row>
    <row r="104" spans="1:12" x14ac:dyDescent="0.2">
      <c r="A104" t="str">
        <f>CONCATENATE("LX-9853-05-",'F Form-Room'!D116)</f>
        <v>LX-9853-05-5328</v>
      </c>
      <c r="C104" t="str">
        <f>'SAP Names'!B108</f>
        <v>LX-9853-05-5323A</v>
      </c>
      <c r="E104" t="str">
        <f t="shared" si="1"/>
        <v>false</v>
      </c>
      <c r="L104">
        <f>'[1]9835_005'!P105/144</f>
        <v>65.616288926866318</v>
      </c>
    </row>
    <row r="105" spans="1:12" x14ac:dyDescent="0.2">
      <c r="A105" t="str">
        <f>CONCATENATE("LX-9853-05-",'F Form-Room'!D117)</f>
        <v>LX-9853-05-5329</v>
      </c>
      <c r="C105" t="str">
        <f>'SAP Names'!B109</f>
        <v>LX-9853-05-5324</v>
      </c>
      <c r="E105" t="str">
        <f t="shared" si="1"/>
        <v>false</v>
      </c>
      <c r="L105">
        <f>'[1]9835_005'!P106/144</f>
        <v>79.843068440755204</v>
      </c>
    </row>
    <row r="106" spans="1:12" x14ac:dyDescent="0.2">
      <c r="A106" t="str">
        <f>CONCATENATE("LX-9853-05-",'F Form-Room'!D118)</f>
        <v>LX-9853-05-5330</v>
      </c>
      <c r="C106" t="str">
        <f>'SAP Names'!B110</f>
        <v>LX-9853-05-5326</v>
      </c>
      <c r="E106" t="str">
        <f t="shared" si="1"/>
        <v>false</v>
      </c>
      <c r="L106">
        <f>'[1]9835_005'!P107/144</f>
        <v>425.70472256342572</v>
      </c>
    </row>
    <row r="107" spans="1:12" x14ac:dyDescent="0.2">
      <c r="A107" t="str">
        <f>CONCATENATE("LX-9853-05-",'F Form-Room'!D119)</f>
        <v>LX-9853-05-5331</v>
      </c>
      <c r="C107" t="str">
        <f>'SAP Names'!B111</f>
        <v>LX-9853-05-5327</v>
      </c>
      <c r="E107" t="str">
        <f t="shared" si="1"/>
        <v>false</v>
      </c>
      <c r="L107">
        <f>'[1]9835_005'!P108/144</f>
        <v>179.91116672092014</v>
      </c>
    </row>
    <row r="108" spans="1:12" x14ac:dyDescent="0.2">
      <c r="A108" t="str">
        <f>CONCATENATE("LX-9853-05-",'F Form-Room'!D120)</f>
        <v>LX-9853-05-5332</v>
      </c>
      <c r="C108" t="str">
        <f>'SAP Names'!B112</f>
        <v>LX-9853-05-5328</v>
      </c>
      <c r="E108" t="str">
        <f t="shared" si="1"/>
        <v>false</v>
      </c>
      <c r="L108">
        <f>'[1]9835_005'!P109/144</f>
        <v>12.112702031826807</v>
      </c>
    </row>
    <row r="109" spans="1:12" x14ac:dyDescent="0.2">
      <c r="A109" t="str">
        <f>CONCATENATE("LX-9853-05-",'F Form-Room'!D121)</f>
        <v>LX-9853-05-5334</v>
      </c>
      <c r="C109" t="str">
        <f>'SAP Names'!B113</f>
        <v>LX-9853-05-5329</v>
      </c>
      <c r="E109" t="str">
        <f t="shared" si="1"/>
        <v>false</v>
      </c>
      <c r="L109">
        <f>'[1]9835_005'!P110/144</f>
        <v>30.726343790690105</v>
      </c>
    </row>
    <row r="110" spans="1:12" x14ac:dyDescent="0.2">
      <c r="A110" t="str">
        <f>CONCATENATE("LX-9853-05-",'F Form-Room'!D122)</f>
        <v>LX-9853-05-5335</v>
      </c>
      <c r="C110" t="str">
        <f>'SAP Names'!B114</f>
        <v>LX-9853-05-5330</v>
      </c>
      <c r="E110" t="str">
        <f t="shared" si="1"/>
        <v>false</v>
      </c>
      <c r="L110">
        <f>'[1]9835_005'!P111/144</f>
        <v>264.15651855074492</v>
      </c>
    </row>
    <row r="111" spans="1:12" x14ac:dyDescent="0.2">
      <c r="A111" t="str">
        <f>CONCATENATE("LX-9853-05-",'F Form-Room'!D123)</f>
        <v>LX-9853-05-5336</v>
      </c>
      <c r="C111" t="str">
        <f>'SAP Names'!B115</f>
        <v>LX-9853-05-5331</v>
      </c>
      <c r="E111" t="str">
        <f t="shared" si="1"/>
        <v>false</v>
      </c>
      <c r="L111">
        <f>'[1]9835_005'!P112/144</f>
        <v>140.78706995646158</v>
      </c>
    </row>
    <row r="112" spans="1:12" x14ac:dyDescent="0.2">
      <c r="A112" t="str">
        <f>CONCATENATE("LX-9853-05-",'F Form-Room'!D124)</f>
        <v>LX-9853-05-5337</v>
      </c>
      <c r="C112" t="str">
        <f>'SAP Names'!B116</f>
        <v>LX-9853-05-5332</v>
      </c>
      <c r="E112" t="str">
        <f t="shared" si="1"/>
        <v>false</v>
      </c>
      <c r="L112">
        <f>'[1]9835_005'!P113/144</f>
        <v>168.78706995646158</v>
      </c>
    </row>
    <row r="113" spans="1:12" x14ac:dyDescent="0.2">
      <c r="A113" t="str">
        <f>CONCATENATE("LX-9853-05-",'F Form-Room'!D125)</f>
        <v>LX-9853-05-5338</v>
      </c>
      <c r="C113" t="str">
        <f>'SAP Names'!B117</f>
        <v>LX-9853-05-5334</v>
      </c>
      <c r="E113" t="str">
        <f t="shared" si="1"/>
        <v>false</v>
      </c>
      <c r="L113">
        <f>'[1]9835_005'!P114/144</f>
        <v>140.78706995646158</v>
      </c>
    </row>
    <row r="114" spans="1:12" x14ac:dyDescent="0.2">
      <c r="A114" t="str">
        <f>CONCATENATE("LX-9853-05-",'F Form-Room'!D126)</f>
        <v>LX-9853-05-5339</v>
      </c>
      <c r="C114" t="str">
        <f>'SAP Names'!B118</f>
        <v>LX-9853-05-5335</v>
      </c>
      <c r="E114" t="str">
        <f t="shared" si="1"/>
        <v>false</v>
      </c>
      <c r="L114">
        <f>'[1]9835_005'!P115/144</f>
        <v>54.310733371310761</v>
      </c>
    </row>
    <row r="115" spans="1:12" x14ac:dyDescent="0.2">
      <c r="A115" t="str">
        <f>CONCATENATE("LX-9853-05-",'F Form-Room'!D127)</f>
        <v>LX-9853-05-5340</v>
      </c>
      <c r="C115" t="str">
        <f>'SAP Names'!B119</f>
        <v>LX-9853-05-5336</v>
      </c>
      <c r="E115" t="str">
        <f t="shared" si="1"/>
        <v>false</v>
      </c>
      <c r="L115">
        <f>'[1]9835_005'!P116/144</f>
        <v>61.109344482421875</v>
      </c>
    </row>
    <row r="116" spans="1:12" x14ac:dyDescent="0.2">
      <c r="A116" t="str">
        <f>CONCATENATE("LX-9853-05-",'F Form-Room'!D128)</f>
        <v>LX-9853-05-5341</v>
      </c>
      <c r="C116" t="str">
        <f>'SAP Names'!B120</f>
        <v>LX-9853-05-5337</v>
      </c>
      <c r="E116" t="str">
        <f t="shared" si="1"/>
        <v>false</v>
      </c>
      <c r="L116">
        <f>'[1]9835_005'!P117/144</f>
        <v>99.348907470703125</v>
      </c>
    </row>
    <row r="117" spans="1:12" x14ac:dyDescent="0.2">
      <c r="A117" t="str">
        <f>CONCATENATE("LX-9853-05-",'F Form-Room'!D129)</f>
        <v>LX-9853-05-5342</v>
      </c>
      <c r="C117" t="str">
        <f>'SAP Names'!B121</f>
        <v>LX-9853-05-5338</v>
      </c>
      <c r="E117" t="str">
        <f t="shared" si="1"/>
        <v>false</v>
      </c>
      <c r="L117">
        <f>'[1]9835_005'!P118/144</f>
        <v>140.78706995646158</v>
      </c>
    </row>
    <row r="118" spans="1:12" x14ac:dyDescent="0.2">
      <c r="A118" t="str">
        <f>CONCATENATE("LX-9853-05-",'F Form-Room'!D130)</f>
        <v>LX-9853-05-5343</v>
      </c>
      <c r="C118" t="str">
        <f>'SAP Names'!B122</f>
        <v>LX-9853-05-5339</v>
      </c>
      <c r="E118" t="str">
        <f t="shared" si="1"/>
        <v>false</v>
      </c>
      <c r="L118">
        <f>'[1]9835_005'!P119/144</f>
        <v>142.45373662312826</v>
      </c>
    </row>
    <row r="119" spans="1:12" x14ac:dyDescent="0.2">
      <c r="A119" t="str">
        <f>CONCATENATE("LX-9853-05-",'F Form-Room'!D131)</f>
        <v>LX-9853-05-5344</v>
      </c>
      <c r="C119" t="str">
        <f>'SAP Names'!B123</f>
        <v>LX-9853-05-5340</v>
      </c>
      <c r="E119" t="str">
        <f t="shared" si="1"/>
        <v>false</v>
      </c>
      <c r="L119">
        <f>'[1]9835_005'!P120/144</f>
        <v>523.07806566026477</v>
      </c>
    </row>
    <row r="120" spans="1:12" x14ac:dyDescent="0.2">
      <c r="A120" t="str">
        <f>CONCATENATE("LX-9853-05-",'F Form-Room'!D132)</f>
        <v>LX-9853-05-5345</v>
      </c>
      <c r="C120" t="str">
        <f>'SAP Names'!B124</f>
        <v>LX-9853-05-5341</v>
      </c>
      <c r="E120" t="str">
        <f t="shared" si="1"/>
        <v>false</v>
      </c>
      <c r="L120">
        <f>'[1]9835_005'!P121/144</f>
        <v>803.31755775875513</v>
      </c>
    </row>
    <row r="121" spans="1:12" x14ac:dyDescent="0.2">
      <c r="A121" t="str">
        <f>CONCATENATE("LX-9853-05-",'F Form-Room'!D133)</f>
        <v>LX-9853-05-5346</v>
      </c>
      <c r="C121" t="str">
        <f>'SAP Names'!B125</f>
        <v>LX-9853-05-5342</v>
      </c>
      <c r="E121" t="str">
        <f t="shared" si="1"/>
        <v>false</v>
      </c>
      <c r="L121">
        <f>'[1]9835_005'!P122/144</f>
        <v>963.2468965318468</v>
      </c>
    </row>
    <row r="122" spans="1:12" x14ac:dyDescent="0.2">
      <c r="A122" t="str">
        <f>CONCATENATE("LX-9853-05-",'F Form-Room'!D134)</f>
        <v>LX-9853-05-5347</v>
      </c>
      <c r="C122" t="str">
        <f>'SAP Names'!B126</f>
        <v>LX-9853-05-5343</v>
      </c>
      <c r="E122" t="str">
        <f t="shared" si="1"/>
        <v>false</v>
      </c>
      <c r="L122">
        <f>'[1]9835_005'!P123/144</f>
        <v>450.41337066226538</v>
      </c>
    </row>
    <row r="123" spans="1:12" x14ac:dyDescent="0.2">
      <c r="A123" t="str">
        <f>CONCATENATE("LX-9853-05-",'F Form-Room'!D135)</f>
        <v>LX-9853-05-5348</v>
      </c>
      <c r="C123" t="str">
        <f>'SAP Names'!B127</f>
        <v>LX-9853-05-5344</v>
      </c>
      <c r="E123" t="str">
        <f t="shared" si="1"/>
        <v>false</v>
      </c>
      <c r="L123">
        <f>'[1]9835_005'!P124/144</f>
        <v>113.90648455089993</v>
      </c>
    </row>
    <row r="124" spans="1:12" x14ac:dyDescent="0.2">
      <c r="A124" t="str">
        <f>CONCATENATE("LX-9853-05-",'F Form-Room'!D136)</f>
        <v>LX-9853-05-5349</v>
      </c>
      <c r="C124" t="str">
        <f>'SAP Names'!B128</f>
        <v>LX-9853-05-5345</v>
      </c>
      <c r="E124" t="str">
        <f t="shared" si="1"/>
        <v>false</v>
      </c>
      <c r="L124">
        <f>'[1]9835_005'!P125/144</f>
        <v>142.18882523642645</v>
      </c>
    </row>
    <row r="125" spans="1:12" x14ac:dyDescent="0.2">
      <c r="A125" t="str">
        <f>CONCATENATE("LX-9853-05-",'F Form-Room'!D137)</f>
        <v>LX-9853-05-5350</v>
      </c>
      <c r="C125" t="str">
        <f>'SAP Names'!B129</f>
        <v>LX-9853-05-5346</v>
      </c>
      <c r="E125" t="str">
        <f t="shared" si="1"/>
        <v>false</v>
      </c>
      <c r="L125">
        <f>'[1]9835_005'!P126/144</f>
        <v>145.45381546020508</v>
      </c>
    </row>
    <row r="126" spans="1:12" x14ac:dyDescent="0.2">
      <c r="A126" t="str">
        <f>CONCATENATE("LX-9853-05-",'F Form-Room'!D138)</f>
        <v>LX-9853-05-5351</v>
      </c>
      <c r="C126" t="str">
        <f>'SAP Names'!B130</f>
        <v>LX-9853-05-5347</v>
      </c>
      <c r="E126" t="str">
        <f t="shared" si="1"/>
        <v>false</v>
      </c>
      <c r="L126">
        <f>'[1]9835_005'!P127/144</f>
        <v>142.81963761647543</v>
      </c>
    </row>
    <row r="127" spans="1:12" x14ac:dyDescent="0.2">
      <c r="A127" t="str">
        <f>CONCATENATE("LX-9853-05-",'F Form-Room'!D139)</f>
        <v>LX-9853-05-5352</v>
      </c>
      <c r="C127" t="str">
        <f>'SAP Names'!B131</f>
        <v>LX-9853-05-5348</v>
      </c>
      <c r="E127" t="str">
        <f t="shared" si="1"/>
        <v>false</v>
      </c>
      <c r="L127">
        <f>'[1]9835_005'!P128/144</f>
        <v>143.92670186360678</v>
      </c>
    </row>
    <row r="128" spans="1:12" x14ac:dyDescent="0.2">
      <c r="A128" t="str">
        <f>CONCATENATE("LX-9853-05-",'F Form-Room'!D10)</f>
        <v>LX-9853-05-05M01</v>
      </c>
      <c r="C128" t="str">
        <f>'SAP Names'!B132</f>
        <v>LX-9853-05-5349</v>
      </c>
      <c r="E128" t="str">
        <f t="shared" si="1"/>
        <v>false</v>
      </c>
      <c r="L128">
        <f>'[1]9835_005'!P129/144</f>
        <v>81.455868191189239</v>
      </c>
    </row>
    <row r="129" spans="1:12" x14ac:dyDescent="0.2">
      <c r="A129" t="str">
        <f>CONCATENATE("LX-9853-05-",'F Form-Room'!D11)</f>
        <v>LX-9853-05-05M02</v>
      </c>
      <c r="C129" t="str">
        <f>'SAP Names'!B133</f>
        <v>LX-9853-05-5350</v>
      </c>
      <c r="E129" t="str">
        <f t="shared" si="1"/>
        <v>false</v>
      </c>
      <c r="L129">
        <f>'[1]9835_005'!P130/144</f>
        <v>80.009371015760635</v>
      </c>
    </row>
    <row r="130" spans="1:12" x14ac:dyDescent="0.2">
      <c r="A130" t="str">
        <f>CONCATENATE("LX-9853-05-",'F Form-Room'!D140)</f>
        <v>LX-9853-05-EL0501</v>
      </c>
      <c r="C130" t="str">
        <f>'SAP Names'!B134</f>
        <v>LX-9853-05-5351</v>
      </c>
      <c r="E130" t="str">
        <f t="shared" ref="E130:E193" si="2">IF(A130=C130,"true","false")</f>
        <v>false</v>
      </c>
      <c r="L130">
        <f>'[1]9835_005'!P131/144</f>
        <v>69.783676571316192</v>
      </c>
    </row>
    <row r="131" spans="1:12" x14ac:dyDescent="0.2">
      <c r="A131" t="str">
        <f>CONCATENATE("LX-9853-05-",'F Form-Room'!D141)</f>
        <v>LX-9853-05-EL0502</v>
      </c>
      <c r="C131" t="str">
        <f>'SAP Names'!B135</f>
        <v>LX-9853-05-5352</v>
      </c>
      <c r="E131" t="str">
        <f t="shared" si="2"/>
        <v>false</v>
      </c>
      <c r="L131">
        <f>'[1]9835_005'!P132/144</f>
        <v>55.247390747070313</v>
      </c>
    </row>
    <row r="132" spans="1:12" x14ac:dyDescent="0.2">
      <c r="A132" t="str">
        <f>CONCATENATE("LX-9853-05-",'F Form-Room'!D142)</f>
        <v>LX-9853-05-EL0503</v>
      </c>
      <c r="C132" t="str">
        <f>'SAP Names'!B136</f>
        <v>LX-9853-05-EL0501</v>
      </c>
      <c r="E132" t="str">
        <f t="shared" si="2"/>
        <v>false</v>
      </c>
      <c r="L132">
        <f>'[1]9835_005'!P133/144</f>
        <v>52.437861124674477</v>
      </c>
    </row>
    <row r="133" spans="1:12" x14ac:dyDescent="0.2">
      <c r="A133" t="str">
        <f>CONCATENATE("LX-9853-05-",'F Form-Room'!D143)</f>
        <v>LX-9853-05-EL0504</v>
      </c>
      <c r="C133" t="str">
        <f>'SAP Names'!B137</f>
        <v>LX-9853-05-EL0502</v>
      </c>
      <c r="E133" t="str">
        <f t="shared" si="2"/>
        <v>false</v>
      </c>
      <c r="L133">
        <f>'[1]9835_005'!P134/144</f>
        <v>147.16352240244547</v>
      </c>
    </row>
    <row r="134" spans="1:12" x14ac:dyDescent="0.2">
      <c r="A134" t="str">
        <f>CONCATENATE("LX-9853-05-",'F Form-Room'!D144)</f>
        <v>LX-9853-05-EL0505</v>
      </c>
      <c r="C134" t="str">
        <f>'SAP Names'!B138</f>
        <v>LX-9853-05-EL0503</v>
      </c>
      <c r="E134" t="str">
        <f t="shared" si="2"/>
        <v>false</v>
      </c>
      <c r="L134">
        <f>'[1]9835_005'!P135/144</f>
        <v>140.77769332461887</v>
      </c>
    </row>
    <row r="135" spans="1:12" x14ac:dyDescent="0.2">
      <c r="A135" t="str">
        <f>CONCATENATE("LX-9853-05-",'F Form-Room'!D145)</f>
        <v>LX-9853-05-S501</v>
      </c>
      <c r="C135" t="str">
        <f>'SAP Names'!B139</f>
        <v>LX-9853-05-EL0504</v>
      </c>
      <c r="E135" t="str">
        <f t="shared" si="2"/>
        <v>false</v>
      </c>
      <c r="L135">
        <f>'[1]9835_005'!P136/144</f>
        <v>463.27992922845038</v>
      </c>
    </row>
    <row r="136" spans="1:12" x14ac:dyDescent="0.2">
      <c r="A136" t="str">
        <f>CONCATENATE("LX-9853-05-",'F Form-Room'!D146)</f>
        <v>LX-9853-05-S502</v>
      </c>
      <c r="C136" t="str">
        <f>'SAP Names'!B140</f>
        <v>LX-9853-05-EL0505</v>
      </c>
      <c r="E136" t="str">
        <f t="shared" si="2"/>
        <v>false</v>
      </c>
      <c r="L136">
        <f>'[1]9835_005'!P137/144</f>
        <v>249.02017211914063</v>
      </c>
    </row>
    <row r="137" spans="1:12" x14ac:dyDescent="0.2">
      <c r="A137" t="str">
        <f>CONCATENATE("LX-9853-05-",'F Form-Room'!D147)</f>
        <v>LX-9853-05-</v>
      </c>
      <c r="E137" t="str">
        <f t="shared" si="2"/>
        <v>false</v>
      </c>
      <c r="L137">
        <f>'[1]9835_005'!P138/144</f>
        <v>0</v>
      </c>
    </row>
    <row r="138" spans="1:12" x14ac:dyDescent="0.2">
      <c r="A138" t="str">
        <f>CONCATENATE("LX-9853-05-",'F Form-Room'!D148)</f>
        <v>LX-9853-05-</v>
      </c>
      <c r="E138" t="str">
        <f t="shared" si="2"/>
        <v>false</v>
      </c>
      <c r="L138">
        <f>'[1]9835_005'!P139/144</f>
        <v>0</v>
      </c>
    </row>
    <row r="139" spans="1:12" x14ac:dyDescent="0.2">
      <c r="A139" t="str">
        <f>CONCATENATE("LX-9853-05-",'F Form-Room'!D149)</f>
        <v>LX-9853-05-</v>
      </c>
      <c r="E139" t="str">
        <f t="shared" si="2"/>
        <v>false</v>
      </c>
    </row>
    <row r="140" spans="1:12" x14ac:dyDescent="0.2">
      <c r="A140" t="str">
        <f>CONCATENATE("LX-9853-05-",'F Form-Room'!D150)</f>
        <v>LX-9853-05-</v>
      </c>
      <c r="E140" t="str">
        <f t="shared" si="2"/>
        <v>false</v>
      </c>
    </row>
    <row r="141" spans="1:12" x14ac:dyDescent="0.2">
      <c r="A141" t="str">
        <f>CONCATENATE("LX-9853-05-",'F Form-Room'!D151)</f>
        <v>LX-9853-05-</v>
      </c>
      <c r="E141" t="str">
        <f t="shared" si="2"/>
        <v>false</v>
      </c>
    </row>
    <row r="142" spans="1:12" x14ac:dyDescent="0.2">
      <c r="A142" t="str">
        <f>CONCATENATE("LX-9853-05-",'F Form-Room'!D152)</f>
        <v>LX-9853-05-</v>
      </c>
      <c r="E142" t="str">
        <f t="shared" si="2"/>
        <v>false</v>
      </c>
    </row>
    <row r="143" spans="1:12" x14ac:dyDescent="0.2">
      <c r="A143" t="str">
        <f>CONCATENATE("LX-9853-05-",'F Form-Room'!D153)</f>
        <v>LX-9853-05-</v>
      </c>
      <c r="E143" t="str">
        <f t="shared" si="2"/>
        <v>false</v>
      </c>
    </row>
    <row r="144" spans="1:12" x14ac:dyDescent="0.2">
      <c r="A144" t="str">
        <f>CONCATENATE("LX-9853-05-",'F Form-Room'!D154)</f>
        <v>LX-9853-05-</v>
      </c>
      <c r="E144" t="str">
        <f t="shared" si="2"/>
        <v>false</v>
      </c>
    </row>
    <row r="145" spans="1:5" x14ac:dyDescent="0.2">
      <c r="A145" t="str">
        <f>CONCATENATE("LX-9853-05-",'F Form-Room'!D155)</f>
        <v>LX-9853-05-</v>
      </c>
      <c r="E145" t="str">
        <f t="shared" si="2"/>
        <v>false</v>
      </c>
    </row>
    <row r="146" spans="1:5" x14ac:dyDescent="0.2">
      <c r="A146" t="str">
        <f>CONCATENATE("LX-9853-05-",'F Form-Room'!D156)</f>
        <v>LX-9853-05-</v>
      </c>
      <c r="E146" t="str">
        <f t="shared" si="2"/>
        <v>false</v>
      </c>
    </row>
    <row r="147" spans="1:5" x14ac:dyDescent="0.2">
      <c r="A147" t="str">
        <f>CONCATENATE("LX-9853-05-",'F Form-Room'!D157)</f>
        <v>LX-9853-05-</v>
      </c>
      <c r="E147" t="str">
        <f t="shared" si="2"/>
        <v>false</v>
      </c>
    </row>
    <row r="148" spans="1:5" x14ac:dyDescent="0.2">
      <c r="A148" t="str">
        <f>CONCATENATE("LX-9853-05-",'F Form-Room'!D158)</f>
        <v>LX-9853-05-</v>
      </c>
      <c r="E148" t="str">
        <f t="shared" si="2"/>
        <v>false</v>
      </c>
    </row>
    <row r="149" spans="1:5" x14ac:dyDescent="0.2">
      <c r="A149" t="str">
        <f>CONCATENATE("LX-9853-05-",'F Form-Room'!D159)</f>
        <v>LX-9853-05-</v>
      </c>
      <c r="E149" t="str">
        <f t="shared" si="2"/>
        <v>false</v>
      </c>
    </row>
    <row r="150" spans="1:5" x14ac:dyDescent="0.2">
      <c r="A150" t="str">
        <f>CONCATENATE("LX-9853-05-",'F Form-Room'!D160)</f>
        <v>LX-9853-05-</v>
      </c>
      <c r="E150" t="str">
        <f t="shared" si="2"/>
        <v>false</v>
      </c>
    </row>
    <row r="151" spans="1:5" x14ac:dyDescent="0.2">
      <c r="A151" t="str">
        <f>CONCATENATE("LX-9853-05-",'F Form-Room'!D161)</f>
        <v>LX-9853-05-</v>
      </c>
      <c r="E151" t="str">
        <f t="shared" si="2"/>
        <v>false</v>
      </c>
    </row>
    <row r="152" spans="1:5" x14ac:dyDescent="0.2">
      <c r="A152" t="str">
        <f>CONCATENATE("LX-9853-05-",'F Form-Room'!D162)</f>
        <v>LX-9853-05-</v>
      </c>
      <c r="E152" t="str">
        <f t="shared" si="2"/>
        <v>false</v>
      </c>
    </row>
    <row r="153" spans="1:5" x14ac:dyDescent="0.2">
      <c r="A153" t="str">
        <f>CONCATENATE("LX-9853-05-",'F Form-Room'!D163)</f>
        <v>LX-9853-05-</v>
      </c>
      <c r="E153" t="str">
        <f t="shared" si="2"/>
        <v>false</v>
      </c>
    </row>
    <row r="154" spans="1:5" x14ac:dyDescent="0.2">
      <c r="A154" t="str">
        <f>CONCATENATE("LX-9853-05-",'F Form-Room'!D164)</f>
        <v>LX-9853-05-</v>
      </c>
      <c r="E154" t="str">
        <f t="shared" si="2"/>
        <v>false</v>
      </c>
    </row>
    <row r="155" spans="1:5" x14ac:dyDescent="0.2">
      <c r="A155" t="str">
        <f>CONCATENATE("LX-9853-05-",'F Form-Room'!D165)</f>
        <v>LX-9853-05-</v>
      </c>
      <c r="E155" t="str">
        <f t="shared" si="2"/>
        <v>false</v>
      </c>
    </row>
    <row r="156" spans="1:5" x14ac:dyDescent="0.2">
      <c r="A156" t="str">
        <f>CONCATENATE("LX-9853-05-",'F Form-Room'!D166)</f>
        <v>LX-9853-05-</v>
      </c>
      <c r="E156" t="str">
        <f t="shared" si="2"/>
        <v>false</v>
      </c>
    </row>
    <row r="157" spans="1:5" x14ac:dyDescent="0.2">
      <c r="A157" t="str">
        <f>CONCATENATE("LX-9853-05-",'F Form-Room'!D167)</f>
        <v>LX-9853-05-</v>
      </c>
      <c r="E157" t="str">
        <f t="shared" si="2"/>
        <v>false</v>
      </c>
    </row>
    <row r="158" spans="1:5" x14ac:dyDescent="0.2">
      <c r="A158" t="str">
        <f>CONCATENATE("LX-9853-05-",'F Form-Room'!D168)</f>
        <v>LX-9853-05-</v>
      </c>
      <c r="E158" t="str">
        <f t="shared" si="2"/>
        <v>false</v>
      </c>
    </row>
    <row r="159" spans="1:5" x14ac:dyDescent="0.2">
      <c r="A159" t="str">
        <f>CONCATENATE("LX-9853-05-",'F Form-Room'!D169)</f>
        <v>LX-9853-05-</v>
      </c>
      <c r="E159" t="str">
        <f t="shared" si="2"/>
        <v>false</v>
      </c>
    </row>
    <row r="160" spans="1:5" x14ac:dyDescent="0.2">
      <c r="A160" t="str">
        <f>CONCATENATE("LX-9853-05-",'F Form-Room'!D170)</f>
        <v>LX-9853-05-</v>
      </c>
      <c r="E160" t="str">
        <f t="shared" si="2"/>
        <v>false</v>
      </c>
    </row>
    <row r="161" spans="1:5" x14ac:dyDescent="0.2">
      <c r="A161" t="str">
        <f>CONCATENATE("LX-9853-05-",'F Form-Room'!D171)</f>
        <v>LX-9853-05-</v>
      </c>
      <c r="E161" t="str">
        <f t="shared" si="2"/>
        <v>false</v>
      </c>
    </row>
    <row r="162" spans="1:5" x14ac:dyDescent="0.2">
      <c r="A162" t="str">
        <f>CONCATENATE("LX-9853-05-",'F Form-Room'!D172)</f>
        <v>LX-9853-05-</v>
      </c>
      <c r="E162" t="str">
        <f t="shared" si="2"/>
        <v>false</v>
      </c>
    </row>
    <row r="163" spans="1:5" x14ac:dyDescent="0.2">
      <c r="A163" t="str">
        <f>CONCATENATE("LX-9853-05-",'F Form-Room'!D173)</f>
        <v>LX-9853-05-</v>
      </c>
      <c r="E163" t="str">
        <f t="shared" si="2"/>
        <v>false</v>
      </c>
    </row>
    <row r="164" spans="1:5" x14ac:dyDescent="0.2">
      <c r="A164" t="str">
        <f>CONCATENATE("LX-9853-05-",'F Form-Room'!D174)</f>
        <v>LX-9853-05-</v>
      </c>
      <c r="E164" t="str">
        <f t="shared" si="2"/>
        <v>false</v>
      </c>
    </row>
    <row r="165" spans="1:5" x14ac:dyDescent="0.2">
      <c r="A165" t="str">
        <f>CONCATENATE("LX-9853-05-",'F Form-Room'!D175)</f>
        <v>LX-9853-05-</v>
      </c>
      <c r="E165" t="str">
        <f t="shared" si="2"/>
        <v>false</v>
      </c>
    </row>
    <row r="166" spans="1:5" x14ac:dyDescent="0.2">
      <c r="A166" t="str">
        <f>CONCATENATE("LX-9853-05-",'F Form-Room'!D176)</f>
        <v>LX-9853-05-</v>
      </c>
      <c r="E166" t="str">
        <f t="shared" si="2"/>
        <v>false</v>
      </c>
    </row>
    <row r="167" spans="1:5" x14ac:dyDescent="0.2">
      <c r="A167" t="str">
        <f>CONCATENATE("LX-9853-05-",'F Form-Room'!D177)</f>
        <v>LX-9853-05-</v>
      </c>
      <c r="E167" t="str">
        <f t="shared" si="2"/>
        <v>false</v>
      </c>
    </row>
    <row r="168" spans="1:5" x14ac:dyDescent="0.2">
      <c r="A168" t="str">
        <f>CONCATENATE("LX-9853-05-",'F Form-Room'!D178)</f>
        <v>LX-9853-05-</v>
      </c>
      <c r="E168" t="str">
        <f t="shared" si="2"/>
        <v>false</v>
      </c>
    </row>
    <row r="169" spans="1:5" x14ac:dyDescent="0.2">
      <c r="A169" t="str">
        <f>CONCATENATE("LX-9853-05-",'F Form-Room'!D179)</f>
        <v>LX-9853-05-</v>
      </c>
      <c r="E169" t="str">
        <f t="shared" si="2"/>
        <v>false</v>
      </c>
    </row>
    <row r="170" spans="1:5" x14ac:dyDescent="0.2">
      <c r="A170" t="str">
        <f>CONCATENATE("LX-9853-05-",'F Form-Room'!D180)</f>
        <v>LX-9853-05-</v>
      </c>
      <c r="E170" t="str">
        <f t="shared" si="2"/>
        <v>false</v>
      </c>
    </row>
    <row r="171" spans="1:5" x14ac:dyDescent="0.2">
      <c r="A171" t="str">
        <f>CONCATENATE("LX-9853-05-",'F Form-Room'!D181)</f>
        <v>LX-9853-05-</v>
      </c>
      <c r="E171" t="str">
        <f t="shared" si="2"/>
        <v>false</v>
      </c>
    </row>
    <row r="172" spans="1:5" x14ac:dyDescent="0.2">
      <c r="A172" t="str">
        <f>CONCATENATE("LX-9853-05-",'F Form-Room'!D182)</f>
        <v>LX-9853-05-</v>
      </c>
      <c r="E172" t="str">
        <f t="shared" si="2"/>
        <v>false</v>
      </c>
    </row>
    <row r="173" spans="1:5" x14ac:dyDescent="0.2">
      <c r="A173" t="str">
        <f>CONCATENATE("LX-9853-05-",'F Form-Room'!D183)</f>
        <v>LX-9853-05-</v>
      </c>
      <c r="E173" t="str">
        <f t="shared" si="2"/>
        <v>false</v>
      </c>
    </row>
    <row r="174" spans="1:5" x14ac:dyDescent="0.2">
      <c r="A174" t="str">
        <f>CONCATENATE("LX-9853-05-",'F Form-Room'!D184)</f>
        <v>LX-9853-05-</v>
      </c>
      <c r="E174" t="str">
        <f t="shared" si="2"/>
        <v>false</v>
      </c>
    </row>
    <row r="175" spans="1:5" x14ac:dyDescent="0.2">
      <c r="A175" t="str">
        <f>CONCATENATE("LX-9853-05-",'F Form-Room'!D185)</f>
        <v>LX-9853-05-</v>
      </c>
      <c r="E175" t="str">
        <f t="shared" si="2"/>
        <v>false</v>
      </c>
    </row>
    <row r="176" spans="1:5" x14ac:dyDescent="0.2">
      <c r="A176" t="str">
        <f>CONCATENATE("LX-9853-05-",'F Form-Room'!D186)</f>
        <v>LX-9853-05-</v>
      </c>
      <c r="E176" t="str">
        <f t="shared" si="2"/>
        <v>false</v>
      </c>
    </row>
    <row r="177" spans="1:5" x14ac:dyDescent="0.2">
      <c r="A177" t="str">
        <f>CONCATENATE("LX-9853-05-",'F Form-Room'!D187)</f>
        <v>LX-9853-05-</v>
      </c>
      <c r="E177" t="str">
        <f t="shared" si="2"/>
        <v>false</v>
      </c>
    </row>
    <row r="178" spans="1:5" x14ac:dyDescent="0.2">
      <c r="A178" t="str">
        <f>CONCATENATE("LX-9853-05-",'F Form-Room'!D188)</f>
        <v>LX-9853-05-</v>
      </c>
      <c r="E178" t="str">
        <f t="shared" si="2"/>
        <v>false</v>
      </c>
    </row>
    <row r="179" spans="1:5" x14ac:dyDescent="0.2">
      <c r="A179" t="str">
        <f>CONCATENATE("LX-9853-05-",'F Form-Room'!D189)</f>
        <v>LX-9853-05-</v>
      </c>
      <c r="E179" t="str">
        <f t="shared" si="2"/>
        <v>false</v>
      </c>
    </row>
    <row r="180" spans="1:5" x14ac:dyDescent="0.2">
      <c r="A180" t="str">
        <f>CONCATENATE("LX-9853-05-",'F Form-Room'!D190)</f>
        <v>LX-9853-05-</v>
      </c>
      <c r="E180" t="str">
        <f t="shared" si="2"/>
        <v>false</v>
      </c>
    </row>
    <row r="181" spans="1:5" x14ac:dyDescent="0.2">
      <c r="A181" t="str">
        <f>CONCATENATE("LX-9853-05-",'F Form-Room'!D191)</f>
        <v>LX-9853-05-</v>
      </c>
      <c r="E181" t="str">
        <f t="shared" si="2"/>
        <v>false</v>
      </c>
    </row>
    <row r="182" spans="1:5" x14ac:dyDescent="0.2">
      <c r="A182" t="str">
        <f>CONCATENATE("LX-9853-05-",'F Form-Room'!D192)</f>
        <v>LX-9853-05-</v>
      </c>
      <c r="E182" t="str">
        <f t="shared" si="2"/>
        <v>false</v>
      </c>
    </row>
    <row r="183" spans="1:5" x14ac:dyDescent="0.2">
      <c r="A183" t="str">
        <f>CONCATENATE("LX-9853-05-",'F Form-Room'!D193)</f>
        <v>LX-9853-05-</v>
      </c>
      <c r="E183" t="str">
        <f t="shared" si="2"/>
        <v>false</v>
      </c>
    </row>
    <row r="184" spans="1:5" x14ac:dyDescent="0.2">
      <c r="A184" t="str">
        <f>CONCATENATE("LX-9853-05-",'F Form-Room'!D194)</f>
        <v>LX-9853-05-</v>
      </c>
      <c r="E184" t="str">
        <f t="shared" si="2"/>
        <v>false</v>
      </c>
    </row>
    <row r="185" spans="1:5" x14ac:dyDescent="0.2">
      <c r="A185" t="str">
        <f>CONCATENATE("LX-9853-05-",'F Form-Room'!D195)</f>
        <v>LX-9853-05-</v>
      </c>
      <c r="E185" t="str">
        <f t="shared" si="2"/>
        <v>false</v>
      </c>
    </row>
    <row r="186" spans="1:5" x14ac:dyDescent="0.2">
      <c r="A186" t="str">
        <f>CONCATENATE("LX-9853-05-",'F Form-Room'!D196)</f>
        <v>LX-9853-05-</v>
      </c>
      <c r="E186" t="str">
        <f t="shared" si="2"/>
        <v>false</v>
      </c>
    </row>
    <row r="187" spans="1:5" x14ac:dyDescent="0.2">
      <c r="A187" t="str">
        <f>CONCATENATE("LX-9853-05-",'F Form-Room'!D197)</f>
        <v>LX-9853-05-</v>
      </c>
      <c r="E187" t="str">
        <f t="shared" si="2"/>
        <v>false</v>
      </c>
    </row>
    <row r="188" spans="1:5" x14ac:dyDescent="0.2">
      <c r="A188" t="str">
        <f>CONCATENATE("LX-9853-05-",'F Form-Room'!D198)</f>
        <v>LX-9853-05-</v>
      </c>
      <c r="E188" t="str">
        <f t="shared" si="2"/>
        <v>false</v>
      </c>
    </row>
    <row r="189" spans="1:5" x14ac:dyDescent="0.2">
      <c r="A189" t="str">
        <f>CONCATENATE("LX-9853-05-",'F Form-Room'!D199)</f>
        <v>LX-9853-05-</v>
      </c>
      <c r="E189" t="str">
        <f t="shared" si="2"/>
        <v>false</v>
      </c>
    </row>
    <row r="190" spans="1:5" x14ac:dyDescent="0.2">
      <c r="A190" t="str">
        <f>CONCATENATE("LX-9853-05-",'F Form-Room'!D200)</f>
        <v>LX-9853-05-</v>
      </c>
      <c r="E190" t="str">
        <f t="shared" si="2"/>
        <v>false</v>
      </c>
    </row>
    <row r="191" spans="1:5" x14ac:dyDescent="0.2">
      <c r="A191" t="str">
        <f>CONCATENATE("LX-9853-05-",'F Form-Room'!D201)</f>
        <v>LX-9853-05-</v>
      </c>
      <c r="E191" t="str">
        <f t="shared" si="2"/>
        <v>false</v>
      </c>
    </row>
    <row r="192" spans="1:5" x14ac:dyDescent="0.2">
      <c r="A192" t="str">
        <f>CONCATENATE("LX-9853-05-",'F Form-Room'!D202)</f>
        <v>LX-9853-05-</v>
      </c>
      <c r="E192" t="str">
        <f t="shared" si="2"/>
        <v>false</v>
      </c>
    </row>
    <row r="193" spans="1:5" x14ac:dyDescent="0.2">
      <c r="A193" t="str">
        <f>CONCATENATE("LX-9853-05-",'F Form-Room'!D203)</f>
        <v>LX-9853-05-</v>
      </c>
      <c r="E193" t="str">
        <f t="shared" si="2"/>
        <v>false</v>
      </c>
    </row>
    <row r="194" spans="1:5" x14ac:dyDescent="0.2">
      <c r="A194" t="str">
        <f>CONCATENATE("LX-9853-05-",'F Form-Room'!D204)</f>
        <v>LX-9853-05-</v>
      </c>
      <c r="E194" t="str">
        <f t="shared" ref="E194:E255" si="3">IF(A194=C194,"true","false")</f>
        <v>false</v>
      </c>
    </row>
    <row r="195" spans="1:5" x14ac:dyDescent="0.2">
      <c r="A195" t="str">
        <f>CONCATENATE("LX-9853-05-",'F Form-Room'!D205)</f>
        <v>LX-9853-05-</v>
      </c>
      <c r="E195" t="str">
        <f t="shared" si="3"/>
        <v>false</v>
      </c>
    </row>
    <row r="196" spans="1:5" x14ac:dyDescent="0.2">
      <c r="A196" t="str">
        <f>CONCATENATE("LX-9853-05-",'F Form-Room'!D206)</f>
        <v>LX-9853-05-</v>
      </c>
      <c r="E196" t="str">
        <f t="shared" si="3"/>
        <v>false</v>
      </c>
    </row>
    <row r="197" spans="1:5" x14ac:dyDescent="0.2">
      <c r="A197" t="str">
        <f>CONCATENATE("LX-9853-05-",'F Form-Room'!D207)</f>
        <v>LX-9853-05-</v>
      </c>
      <c r="E197" t="str">
        <f t="shared" si="3"/>
        <v>false</v>
      </c>
    </row>
    <row r="198" spans="1:5" x14ac:dyDescent="0.2">
      <c r="A198" t="str">
        <f>CONCATENATE("LX-9853-05-",'F Form-Room'!D208)</f>
        <v>LX-9853-05-</v>
      </c>
      <c r="E198" t="str">
        <f t="shared" si="3"/>
        <v>false</v>
      </c>
    </row>
    <row r="199" spans="1:5" x14ac:dyDescent="0.2">
      <c r="A199" t="str">
        <f>CONCATENATE("LX-9853-05-",'F Form-Room'!D209)</f>
        <v>LX-9853-05-</v>
      </c>
      <c r="E199" t="str">
        <f t="shared" si="3"/>
        <v>false</v>
      </c>
    </row>
    <row r="200" spans="1:5" x14ac:dyDescent="0.2">
      <c r="A200" t="str">
        <f>CONCATENATE("LX-9853-05-",'F Form-Room'!D210)</f>
        <v>LX-9853-05-</v>
      </c>
      <c r="E200" t="str">
        <f t="shared" si="3"/>
        <v>false</v>
      </c>
    </row>
    <row r="201" spans="1:5" x14ac:dyDescent="0.2">
      <c r="A201" t="str">
        <f>CONCATENATE("LX-9853-05-",'F Form-Room'!D211)</f>
        <v>LX-9853-05-</v>
      </c>
      <c r="E201" t="str">
        <f t="shared" si="3"/>
        <v>false</v>
      </c>
    </row>
    <row r="202" spans="1:5" x14ac:dyDescent="0.2">
      <c r="A202" t="str">
        <f>CONCATENATE("LX-9853-05-",'F Form-Room'!D212)</f>
        <v>LX-9853-05-</v>
      </c>
      <c r="E202" t="str">
        <f t="shared" si="3"/>
        <v>false</v>
      </c>
    </row>
    <row r="203" spans="1:5" x14ac:dyDescent="0.2">
      <c r="A203" t="str">
        <f>CONCATENATE("LX-9853-05-",'F Form-Room'!D213)</f>
        <v>LX-9853-05-</v>
      </c>
      <c r="E203" t="str">
        <f t="shared" si="3"/>
        <v>false</v>
      </c>
    </row>
    <row r="204" spans="1:5" x14ac:dyDescent="0.2">
      <c r="A204" t="str">
        <f>CONCATENATE("LX-9853-05-",'F Form-Room'!D214)</f>
        <v>LX-9853-05-</v>
      </c>
      <c r="E204" t="str">
        <f t="shared" si="3"/>
        <v>false</v>
      </c>
    </row>
    <row r="205" spans="1:5" x14ac:dyDescent="0.2">
      <c r="A205" t="str">
        <f>CONCATENATE("LX-9853-05-",'F Form-Room'!D215)</f>
        <v>LX-9853-05-</v>
      </c>
      <c r="E205" t="str">
        <f t="shared" si="3"/>
        <v>false</v>
      </c>
    </row>
    <row r="206" spans="1:5" x14ac:dyDescent="0.2">
      <c r="A206" t="str">
        <f>CONCATENATE("LX-9853-05-",'F Form-Room'!D216)</f>
        <v>LX-9853-05-</v>
      </c>
      <c r="E206" t="str">
        <f t="shared" si="3"/>
        <v>false</v>
      </c>
    </row>
    <row r="207" spans="1:5" x14ac:dyDescent="0.2">
      <c r="A207" t="str">
        <f>CONCATENATE("LX-9853-05-",'F Form-Room'!D217)</f>
        <v>LX-9853-05-</v>
      </c>
      <c r="E207" t="str">
        <f t="shared" si="3"/>
        <v>false</v>
      </c>
    </row>
    <row r="208" spans="1:5" x14ac:dyDescent="0.2">
      <c r="A208" t="str">
        <f>CONCATENATE("LX-9853-05-",'F Form-Room'!D218)</f>
        <v>LX-9853-05-</v>
      </c>
      <c r="E208" t="str">
        <f t="shared" si="3"/>
        <v>false</v>
      </c>
    </row>
    <row r="209" spans="1:5" x14ac:dyDescent="0.2">
      <c r="A209" t="str">
        <f>CONCATENATE("LX-9853-05-",'F Form-Room'!D219)</f>
        <v>LX-9853-05-</v>
      </c>
      <c r="E209" t="str">
        <f t="shared" si="3"/>
        <v>false</v>
      </c>
    </row>
    <row r="210" spans="1:5" x14ac:dyDescent="0.2">
      <c r="A210" t="str">
        <f>CONCATENATE("LX-9853-05-",'F Form-Room'!D220)</f>
        <v>LX-9853-05-</v>
      </c>
      <c r="E210" t="str">
        <f t="shared" si="3"/>
        <v>false</v>
      </c>
    </row>
    <row r="211" spans="1:5" x14ac:dyDescent="0.2">
      <c r="A211" t="str">
        <f>CONCATENATE("LX-9853-05-",'F Form-Room'!D221)</f>
        <v>LX-9853-05-</v>
      </c>
      <c r="E211" t="str">
        <f t="shared" si="3"/>
        <v>false</v>
      </c>
    </row>
    <row r="212" spans="1:5" x14ac:dyDescent="0.2">
      <c r="A212" t="str">
        <f>CONCATENATE("LX-9853-05-",'F Form-Room'!D222)</f>
        <v>LX-9853-05-</v>
      </c>
      <c r="E212" t="str">
        <f t="shared" si="3"/>
        <v>false</v>
      </c>
    </row>
    <row r="213" spans="1:5" x14ac:dyDescent="0.2">
      <c r="A213" t="str">
        <f>CONCATENATE("LX-9853-05-",'F Form-Room'!D223)</f>
        <v>LX-9853-05-</v>
      </c>
      <c r="E213" t="str">
        <f t="shared" si="3"/>
        <v>false</v>
      </c>
    </row>
    <row r="214" spans="1:5" x14ac:dyDescent="0.2">
      <c r="A214" t="str">
        <f>CONCATENATE("LX-9853-05-",'F Form-Room'!D224)</f>
        <v>LX-9853-05-</v>
      </c>
      <c r="E214" t="str">
        <f t="shared" si="3"/>
        <v>false</v>
      </c>
    </row>
    <row r="215" spans="1:5" x14ac:dyDescent="0.2">
      <c r="A215" t="str">
        <f>CONCATENATE("LX-9853-05-",'F Form-Room'!D225)</f>
        <v>LX-9853-05-</v>
      </c>
      <c r="E215" t="str">
        <f t="shared" si="3"/>
        <v>false</v>
      </c>
    </row>
    <row r="216" spans="1:5" x14ac:dyDescent="0.2">
      <c r="A216" t="str">
        <f>CONCATENATE("LX-9853-05-",'F Form-Room'!D226)</f>
        <v>LX-9853-05-</v>
      </c>
      <c r="E216" t="str">
        <f t="shared" si="3"/>
        <v>false</v>
      </c>
    </row>
    <row r="217" spans="1:5" x14ac:dyDescent="0.2">
      <c r="A217" t="str">
        <f>CONCATENATE("LX-9853-05-",'F Form-Room'!D227)</f>
        <v>LX-9853-05-</v>
      </c>
      <c r="E217" t="str">
        <f t="shared" si="3"/>
        <v>false</v>
      </c>
    </row>
    <row r="218" spans="1:5" x14ac:dyDescent="0.2">
      <c r="A218" t="str">
        <f>CONCATENATE("LX-9853-05-",'F Form-Room'!D228)</f>
        <v>LX-9853-05-</v>
      </c>
      <c r="E218" t="str">
        <f t="shared" si="3"/>
        <v>false</v>
      </c>
    </row>
    <row r="219" spans="1:5" x14ac:dyDescent="0.2">
      <c r="A219" t="str">
        <f>CONCATENATE("LX-9853-05-",'F Form-Room'!D229)</f>
        <v>LX-9853-05-</v>
      </c>
      <c r="E219" t="str">
        <f t="shared" si="3"/>
        <v>false</v>
      </c>
    </row>
    <row r="220" spans="1:5" x14ac:dyDescent="0.2">
      <c r="A220" t="str">
        <f>CONCATENATE("LX-9853-05-",'F Form-Room'!D230)</f>
        <v>LX-9853-05-</v>
      </c>
      <c r="E220" t="str">
        <f t="shared" si="3"/>
        <v>false</v>
      </c>
    </row>
    <row r="221" spans="1:5" x14ac:dyDescent="0.2">
      <c r="A221" t="str">
        <f>CONCATENATE("LX-9853-05-",'F Form-Room'!D231)</f>
        <v>LX-9853-05-</v>
      </c>
      <c r="E221" t="str">
        <f t="shared" si="3"/>
        <v>false</v>
      </c>
    </row>
    <row r="222" spans="1:5" x14ac:dyDescent="0.2">
      <c r="A222" t="str">
        <f>CONCATENATE("LX-9853-05-",'F Form-Room'!D232)</f>
        <v>LX-9853-05-</v>
      </c>
      <c r="E222" t="str">
        <f t="shared" si="3"/>
        <v>false</v>
      </c>
    </row>
    <row r="223" spans="1:5" x14ac:dyDescent="0.2">
      <c r="A223" t="str">
        <f>CONCATENATE("LX-9853-05-",'F Form-Room'!D233)</f>
        <v>LX-9853-05-</v>
      </c>
      <c r="E223" t="str">
        <f t="shared" si="3"/>
        <v>false</v>
      </c>
    </row>
    <row r="224" spans="1:5" x14ac:dyDescent="0.2">
      <c r="A224" t="str">
        <f>CONCATENATE("LX-9853-05-",'F Form-Room'!D234)</f>
        <v>LX-9853-05-</v>
      </c>
      <c r="E224" t="str">
        <f t="shared" si="3"/>
        <v>false</v>
      </c>
    </row>
    <row r="225" spans="1:5" x14ac:dyDescent="0.2">
      <c r="A225" t="str">
        <f>CONCATENATE("LX-9853-05-",'F Form-Room'!D235)</f>
        <v>LX-9853-05-</v>
      </c>
      <c r="E225" t="str">
        <f t="shared" si="3"/>
        <v>false</v>
      </c>
    </row>
    <row r="226" spans="1:5" x14ac:dyDescent="0.2">
      <c r="A226" t="str">
        <f>CONCATENATE("LX-9853-05-",'F Form-Room'!D236)</f>
        <v>LX-9853-05-</v>
      </c>
      <c r="E226" t="str">
        <f t="shared" si="3"/>
        <v>false</v>
      </c>
    </row>
    <row r="227" spans="1:5" x14ac:dyDescent="0.2">
      <c r="A227" t="str">
        <f>CONCATENATE("LX-9853-05-",'F Form-Room'!D237)</f>
        <v>LX-9853-05-</v>
      </c>
      <c r="E227" t="str">
        <f t="shared" si="3"/>
        <v>false</v>
      </c>
    </row>
    <row r="228" spans="1:5" x14ac:dyDescent="0.2">
      <c r="A228" t="str">
        <f>CONCATENATE("LX-9853-05-",'F Form-Room'!D238)</f>
        <v>LX-9853-05-</v>
      </c>
      <c r="E228" t="str">
        <f t="shared" si="3"/>
        <v>false</v>
      </c>
    </row>
    <row r="229" spans="1:5" x14ac:dyDescent="0.2">
      <c r="A229" t="str">
        <f>CONCATENATE("LX-9853-05-",'F Form-Room'!D239)</f>
        <v>LX-9853-05-</v>
      </c>
      <c r="E229" t="str">
        <f t="shared" si="3"/>
        <v>false</v>
      </c>
    </row>
    <row r="230" spans="1:5" x14ac:dyDescent="0.2">
      <c r="A230" t="str">
        <f>CONCATENATE("LX-9853-05-",'F Form-Room'!D240)</f>
        <v>LX-9853-05-</v>
      </c>
      <c r="E230" t="str">
        <f t="shared" si="3"/>
        <v>false</v>
      </c>
    </row>
    <row r="231" spans="1:5" x14ac:dyDescent="0.2">
      <c r="A231" t="str">
        <f>CONCATENATE("LX-9853-05-",'F Form-Room'!D241)</f>
        <v>LX-9853-05-</v>
      </c>
      <c r="E231" t="str">
        <f t="shared" si="3"/>
        <v>false</v>
      </c>
    </row>
    <row r="232" spans="1:5" x14ac:dyDescent="0.2">
      <c r="A232" t="str">
        <f>CONCATENATE("LX-9853-05-",'F Form-Room'!D242)</f>
        <v>LX-9853-05-</v>
      </c>
      <c r="E232" t="str">
        <f t="shared" si="3"/>
        <v>false</v>
      </c>
    </row>
    <row r="233" spans="1:5" x14ac:dyDescent="0.2">
      <c r="A233" t="str">
        <f>CONCATENATE("LX-9853-05-",'F Form-Room'!D243)</f>
        <v>LX-9853-05-</v>
      </c>
      <c r="E233" t="str">
        <f t="shared" si="3"/>
        <v>false</v>
      </c>
    </row>
    <row r="234" spans="1:5" x14ac:dyDescent="0.2">
      <c r="A234" t="str">
        <f>CONCATENATE("LX-9853-05-",'F Form-Room'!D244)</f>
        <v>LX-9853-05-</v>
      </c>
      <c r="E234" t="str">
        <f t="shared" si="3"/>
        <v>false</v>
      </c>
    </row>
    <row r="235" spans="1:5" x14ac:dyDescent="0.2">
      <c r="A235" t="str">
        <f>CONCATENATE("LX-9853-05-",'F Form-Room'!D245)</f>
        <v>LX-9853-05-</v>
      </c>
      <c r="E235" t="str">
        <f t="shared" si="3"/>
        <v>false</v>
      </c>
    </row>
    <row r="236" spans="1:5" x14ac:dyDescent="0.2">
      <c r="A236" t="str">
        <f>CONCATENATE("LX-9853-05-",'F Form-Room'!D246)</f>
        <v>LX-9853-05-</v>
      </c>
      <c r="E236" t="str">
        <f t="shared" si="3"/>
        <v>false</v>
      </c>
    </row>
    <row r="237" spans="1:5" x14ac:dyDescent="0.2">
      <c r="A237" t="str">
        <f>CONCATENATE("LX-9853-05-",'F Form-Room'!D247)</f>
        <v>LX-9853-05-</v>
      </c>
      <c r="E237" t="str">
        <f t="shared" si="3"/>
        <v>false</v>
      </c>
    </row>
    <row r="238" spans="1:5" x14ac:dyDescent="0.2">
      <c r="A238" t="str">
        <f>CONCATENATE("LX-9853-05-",'F Form-Room'!D248)</f>
        <v>LX-9853-05-</v>
      </c>
      <c r="E238" t="str">
        <f t="shared" si="3"/>
        <v>false</v>
      </c>
    </row>
    <row r="239" spans="1:5" x14ac:dyDescent="0.2">
      <c r="A239" t="str">
        <f>CONCATENATE("LX-9853-05-",'F Form-Room'!D249)</f>
        <v>LX-9853-05-</v>
      </c>
      <c r="E239" t="str">
        <f t="shared" si="3"/>
        <v>false</v>
      </c>
    </row>
    <row r="240" spans="1:5" x14ac:dyDescent="0.2">
      <c r="A240" t="str">
        <f>CONCATENATE("LX-9853-05-",'F Form-Room'!D250)</f>
        <v>LX-9853-05-</v>
      </c>
      <c r="E240" t="str">
        <f t="shared" si="3"/>
        <v>false</v>
      </c>
    </row>
    <row r="241" spans="1:5" x14ac:dyDescent="0.2">
      <c r="A241" t="str">
        <f>CONCATENATE("LX-9853-05-",'F Form-Room'!D251)</f>
        <v>LX-9853-05-</v>
      </c>
      <c r="E241" t="str">
        <f t="shared" si="3"/>
        <v>false</v>
      </c>
    </row>
    <row r="242" spans="1:5" x14ac:dyDescent="0.2">
      <c r="A242" t="str">
        <f>CONCATENATE("LX-9853-05-",'F Form-Room'!D252)</f>
        <v>LX-9853-05-</v>
      </c>
      <c r="E242" t="str">
        <f t="shared" si="3"/>
        <v>false</v>
      </c>
    </row>
    <row r="243" spans="1:5" x14ac:dyDescent="0.2">
      <c r="A243" t="str">
        <f>CONCATENATE("LX-9853-05-",'F Form-Room'!D253)</f>
        <v>LX-9853-05-</v>
      </c>
      <c r="E243" t="str">
        <f t="shared" si="3"/>
        <v>false</v>
      </c>
    </row>
    <row r="244" spans="1:5" x14ac:dyDescent="0.2">
      <c r="A244" t="str">
        <f>CONCATENATE("LX-9853-05-",'F Form-Room'!D254)</f>
        <v>LX-9853-05-</v>
      </c>
      <c r="E244" t="str">
        <f t="shared" si="3"/>
        <v>false</v>
      </c>
    </row>
    <row r="245" spans="1:5" x14ac:dyDescent="0.2">
      <c r="A245" t="str">
        <f>CONCATENATE("LX-9853-05-",'F Form-Room'!D255)</f>
        <v>LX-9853-05-</v>
      </c>
      <c r="E245" t="str">
        <f t="shared" si="3"/>
        <v>false</v>
      </c>
    </row>
    <row r="246" spans="1:5" x14ac:dyDescent="0.2">
      <c r="A246" t="str">
        <f>CONCATENATE("LX-9853-05-",'F Form-Room'!D256)</f>
        <v>LX-9853-05-</v>
      </c>
      <c r="E246" t="str">
        <f t="shared" si="3"/>
        <v>false</v>
      </c>
    </row>
    <row r="247" spans="1:5" x14ac:dyDescent="0.2">
      <c r="A247" t="str">
        <f>CONCATENATE("LX-9853-05-",'F Form-Room'!D257)</f>
        <v>LX-9853-05-</v>
      </c>
      <c r="E247" t="str">
        <f t="shared" si="3"/>
        <v>false</v>
      </c>
    </row>
    <row r="248" spans="1:5" x14ac:dyDescent="0.2">
      <c r="A248" t="str">
        <f>CONCATENATE("LX-9853-05-",'F Form-Room'!D258)</f>
        <v>LX-9853-05-</v>
      </c>
      <c r="E248" t="str">
        <f t="shared" si="3"/>
        <v>false</v>
      </c>
    </row>
    <row r="249" spans="1:5" x14ac:dyDescent="0.2">
      <c r="A249" t="str">
        <f>CONCATENATE("LX-9853-05-",'F Form-Room'!D259)</f>
        <v>LX-9853-05-</v>
      </c>
      <c r="E249" t="str">
        <f t="shared" si="3"/>
        <v>false</v>
      </c>
    </row>
    <row r="250" spans="1:5" x14ac:dyDescent="0.2">
      <c r="A250" t="str">
        <f>CONCATENATE("LX-9853-05-",'F Form-Room'!D260)</f>
        <v>LX-9853-05-</v>
      </c>
      <c r="E250" t="str">
        <f t="shared" si="3"/>
        <v>false</v>
      </c>
    </row>
    <row r="251" spans="1:5" x14ac:dyDescent="0.2">
      <c r="A251" t="str">
        <f>CONCATENATE("LX-9853-05-",'F Form-Room'!D261)</f>
        <v>LX-9853-05-</v>
      </c>
      <c r="E251" t="str">
        <f t="shared" si="3"/>
        <v>false</v>
      </c>
    </row>
    <row r="252" spans="1:5" x14ac:dyDescent="0.2">
      <c r="A252" t="str">
        <f>CONCATENATE("LX-9853-05-",'F Form-Room'!D262)</f>
        <v>LX-9853-05-</v>
      </c>
      <c r="E252" t="str">
        <f t="shared" si="3"/>
        <v>false</v>
      </c>
    </row>
    <row r="253" spans="1:5" x14ac:dyDescent="0.2">
      <c r="A253" t="str">
        <f>CONCATENATE("LX-9853-05-",'F Form-Room'!D263)</f>
        <v>LX-9853-05-</v>
      </c>
      <c r="E253" t="str">
        <f t="shared" si="3"/>
        <v>false</v>
      </c>
    </row>
    <row r="254" spans="1:5" x14ac:dyDescent="0.2">
      <c r="A254" t="str">
        <f>CONCATENATE("LX-9853-05-",'F Form-Room'!D264)</f>
        <v>LX-9853-05-</v>
      </c>
      <c r="E254" t="str">
        <f t="shared" si="3"/>
        <v>false</v>
      </c>
    </row>
    <row r="255" spans="1:5" x14ac:dyDescent="0.2">
      <c r="A255" t="str">
        <f>CONCATENATE("LX-9853-05-",'F Form-Room'!D265)</f>
        <v>LX-9853-05-</v>
      </c>
      <c r="E255" t="str">
        <f t="shared" si="3"/>
        <v>false</v>
      </c>
    </row>
    <row r="256" spans="1:5" x14ac:dyDescent="0.2">
      <c r="A256" t="str">
        <f>CONCATENATE("LX-9853-05-",'F Form-Room'!D266)</f>
        <v>LX-9853-05-</v>
      </c>
      <c r="E256" t="str">
        <f t="shared" ref="E256:E257" si="4">IF(A256=C256,"true","false")</f>
        <v>false</v>
      </c>
    </row>
    <row r="257" spans="1:5" x14ac:dyDescent="0.2">
      <c r="A257" t="str">
        <f>CONCATENATE("LX-9853-05-",'F Form-Room'!D267)</f>
        <v>LX-9853-05-</v>
      </c>
      <c r="E257" t="str">
        <f t="shared" si="4"/>
        <v>false</v>
      </c>
    </row>
    <row r="258" spans="1:5" x14ac:dyDescent="0.2">
      <c r="A258" t="str">
        <f>CONCATENATE("LX-9853-05-",'F Form-Room'!D268)</f>
        <v>LX-9853-05-</v>
      </c>
      <c r="E258" t="str">
        <f t="shared" ref="E258:E275" si="5">IF(A258=C258,"true","false")</f>
        <v>false</v>
      </c>
    </row>
    <row r="259" spans="1:5" x14ac:dyDescent="0.2">
      <c r="A259" t="str">
        <f>CONCATENATE("LX-9853-05-",'F Form-Room'!D269)</f>
        <v>LX-9853-05-</v>
      </c>
      <c r="E259" t="str">
        <f t="shared" si="5"/>
        <v>false</v>
      </c>
    </row>
    <row r="260" spans="1:5" x14ac:dyDescent="0.2">
      <c r="A260" t="str">
        <f>CONCATENATE("LX-9853-05-",'F Form-Room'!D270)</f>
        <v>LX-9853-05-</v>
      </c>
      <c r="E260" t="str">
        <f t="shared" si="5"/>
        <v>false</v>
      </c>
    </row>
    <row r="261" spans="1:5" x14ac:dyDescent="0.2">
      <c r="A261" t="str">
        <f>CONCATENATE("LX-9853-05-",'F Form-Room'!D271)</f>
        <v>LX-9853-05-</v>
      </c>
      <c r="E261" t="str">
        <f t="shared" si="5"/>
        <v>false</v>
      </c>
    </row>
    <row r="262" spans="1:5" x14ac:dyDescent="0.2">
      <c r="A262" t="str">
        <f>CONCATENATE("LX-9853-05-",'F Form-Room'!D272)</f>
        <v>LX-9853-05-</v>
      </c>
      <c r="E262" t="str">
        <f t="shared" si="5"/>
        <v>false</v>
      </c>
    </row>
    <row r="263" spans="1:5" x14ac:dyDescent="0.2">
      <c r="A263" t="str">
        <f>CONCATENATE("LX-9853-05-",'F Form-Room'!D273)</f>
        <v>LX-9853-05-</v>
      </c>
      <c r="E263" t="str">
        <f t="shared" si="5"/>
        <v>false</v>
      </c>
    </row>
    <row r="264" spans="1:5" x14ac:dyDescent="0.2">
      <c r="A264" t="str">
        <f>CONCATENATE("LX-9853-05-",'F Form-Room'!D274)</f>
        <v>LX-9853-05-</v>
      </c>
      <c r="E264" t="str">
        <f t="shared" si="5"/>
        <v>false</v>
      </c>
    </row>
    <row r="265" spans="1:5" x14ac:dyDescent="0.2">
      <c r="A265" t="str">
        <f>CONCATENATE("LX-9853-05-",'F Form-Room'!D275)</f>
        <v>LX-9853-05-</v>
      </c>
      <c r="E265" t="str">
        <f t="shared" si="5"/>
        <v>false</v>
      </c>
    </row>
    <row r="266" spans="1:5" x14ac:dyDescent="0.2">
      <c r="A266" t="str">
        <f>CONCATENATE("LX-9853-05-",'F Form-Room'!D276)</f>
        <v>LX-9853-05-</v>
      </c>
      <c r="E266" t="str">
        <f t="shared" si="5"/>
        <v>false</v>
      </c>
    </row>
    <row r="267" spans="1:5" x14ac:dyDescent="0.2">
      <c r="A267" t="str">
        <f>CONCATENATE("LX-9853-05-",'F Form-Room'!D277)</f>
        <v>LX-9853-05-</v>
      </c>
      <c r="E267" t="str">
        <f t="shared" si="5"/>
        <v>false</v>
      </c>
    </row>
    <row r="268" spans="1:5" x14ac:dyDescent="0.2">
      <c r="A268" t="str">
        <f>CONCATENATE("LX-9853-05-",'F Form-Room'!D278)</f>
        <v>LX-9853-05-</v>
      </c>
      <c r="E268" t="str">
        <f t="shared" si="5"/>
        <v>false</v>
      </c>
    </row>
    <row r="269" spans="1:5" x14ac:dyDescent="0.2">
      <c r="A269" t="str">
        <f>CONCATENATE("LX-9853-05-",'F Form-Room'!D279)</f>
        <v>LX-9853-05-</v>
      </c>
      <c r="E269" t="str">
        <f t="shared" si="5"/>
        <v>false</v>
      </c>
    </row>
    <row r="270" spans="1:5" x14ac:dyDescent="0.2">
      <c r="A270" t="str">
        <f>CONCATENATE("LX-9853-05-",'F Form-Room'!D280)</f>
        <v>LX-9853-05-</v>
      </c>
      <c r="E270" t="str">
        <f t="shared" si="5"/>
        <v>false</v>
      </c>
    </row>
    <row r="271" spans="1:5" x14ac:dyDescent="0.2">
      <c r="A271" t="str">
        <f>CONCATENATE("LX-9853-05-",'F Form-Room'!D281)</f>
        <v>LX-9853-05-</v>
      </c>
      <c r="E271" t="str">
        <f t="shared" si="5"/>
        <v>false</v>
      </c>
    </row>
    <row r="272" spans="1:5" x14ac:dyDescent="0.2">
      <c r="A272" t="str">
        <f>CONCATENATE("LX-9853-05-",'F Form-Room'!D282)</f>
        <v>LX-9853-05-</v>
      </c>
      <c r="E272" t="str">
        <f t="shared" si="5"/>
        <v>false</v>
      </c>
    </row>
    <row r="273" spans="1:5" x14ac:dyDescent="0.2">
      <c r="A273" t="str">
        <f>CONCATENATE("LX-9853-05-",'F Form-Room'!D283)</f>
        <v>LX-9853-05-</v>
      </c>
      <c r="E273" t="str">
        <f t="shared" si="5"/>
        <v>false</v>
      </c>
    </row>
    <row r="274" spans="1:5" x14ac:dyDescent="0.2">
      <c r="A274" t="str">
        <f>CONCATENATE("LX-9853-05-",'F Form-Room'!D284)</f>
        <v>LX-9853-05-</v>
      </c>
      <c r="E274" t="str">
        <f t="shared" si="5"/>
        <v>false</v>
      </c>
    </row>
    <row r="275" spans="1:5" x14ac:dyDescent="0.2">
      <c r="A275" t="str">
        <f>CONCATENATE("LX-9853-05-",'F Form-Room'!D285)</f>
        <v>LX-9853-05-</v>
      </c>
      <c r="E275" t="str">
        <f t="shared" si="5"/>
        <v>false</v>
      </c>
    </row>
  </sheetData>
  <conditionalFormatting sqref="E1:E275">
    <cfRule type="cellIs" dxfId="1" priority="2" operator="equal">
      <formula>FALSE</formula>
    </cfRule>
  </conditionalFormatting>
  <conditionalFormatting sqref="E1:E255">
    <cfRule type="containsText" dxfId="0" priority="1" operator="containsText" text="false">
      <formula>NOT(ISERROR(SEARCH("false",E1)))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Administrator</cp:lastModifiedBy>
  <cp:lastPrinted>2011-03-15T01:30:38Z</cp:lastPrinted>
  <dcterms:created xsi:type="dcterms:W3CDTF">2003-06-03T14:01:20Z</dcterms:created>
  <dcterms:modified xsi:type="dcterms:W3CDTF">2017-03-17T19:49:24Z</dcterms:modified>
</cp:coreProperties>
</file>