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836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47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47" i="1" l="1"/>
  <c r="K2" i="1" s="1"/>
  <c r="J2" i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<sst xmlns="http://schemas.openxmlformats.org/spreadsheetml/2006/main" count="103" uniqueCount="80">
  <si>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</si>
  <si>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</si>
  <si>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</si>
  <si>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</si>
  <si>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</si>
  <si>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</si>
  <si>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</si>
  <si>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</si>
  <si>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</si>
  <si>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</si>
  <si>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</si>
  <si>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</si>
  <si>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</si>
  <si>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</si>
  <si>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</si>
  <si>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</si>
  <si>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</si>
  <si>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</si>
  <si>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</si>
  <si>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</si>
  <si>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</si>
  <si>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</si>
  <si>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</si>
  <si>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</si>
  <si>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</si>
  <si>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</si>
  <si>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</si>
  <si>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</si>
  <si>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</si>
  <si>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</si>
  <si>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</si>
  <si>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</si>
  <si>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</si>
  <si>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</si>
  <si>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</si>
  <si>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</si>
  <si>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</si>
  <si>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</si>
  <si>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</si>
  <si>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</si>
  <si>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</si>
  <si>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</si>
  <si>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</si>
  <si>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</si>
  <si>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</si>
  <si>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</si>
  <si>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</si>
  <si>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</si>
  <si>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</si>
  <si>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</si>
  <si>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</si>
  <si>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</si>
  <si>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</si>
  <si>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</si>
  <si>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</si>
  <si>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</si>
  <si>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</si>
  <si>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</si>
  <si>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</si>
  <si>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</si>
  <si>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</si>
  <si>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</si>
  <si>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</si>
  <si>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</si>
  <si>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</si>
  <si>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</si>
  <si>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</si>
  <si>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</si>
  <si>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</si>
  <si>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</si>
  <si>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</si>
  <si>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</si>
  <si>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</si>
  <si>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</si>
  <si>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</si>
  <si>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8633</t>
  </si>
  <si>
    <t>B-646B</t>
  </si>
  <si>
    <t>06</t>
  </si>
  <si>
    <t>B-646C</t>
  </si>
  <si>
    <t>changes are to sqft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</si>
</sst>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4" t="s">
        <v>75</v>
      </c>
      <c r="C1" s="74"/>
      <c r="F1" s="65" t="s">
        <v>10</v>
      </c>
      <c r="G1" s="18">
        <v>42872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5" t="str">
        <f>VLOOKUP(B1,[2]BuildingList!A:B,2,FALSE)</f>
        <v>UK HealthCare Good Samaritan Hospital</v>
      </c>
      <c r="C2" s="75"/>
      <c r="F2" s="66" t="s">
        <v>12</v>
      </c>
      <c r="G2" s="22" t="s">
        <v>71</v>
      </c>
      <c r="J2" s="15">
        <f>G47-J47</f>
        <v>2</v>
      </c>
      <c r="K2" s="15">
        <f>H47-M47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15.75" thickTop="1" x14ac:dyDescent="0.25">
      <c r="A6" s="47" t="s">
        <v>76</v>
      </c>
      <c r="B6" s="47" t="s">
        <v>77</v>
      </c>
      <c r="C6" s="41" t="s">
        <v>28</v>
      </c>
      <c r="D6" s="40" t="s">
        <v>5</v>
      </c>
      <c r="E6" s="49">
        <v>33</v>
      </c>
      <c r="F6" s="49">
        <v>8</v>
      </c>
      <c r="G6" s="49" t="s">
        <v>3</v>
      </c>
      <c r="H6" s="40" t="s">
        <v>18</v>
      </c>
      <c r="I6" s="41"/>
      <c r="J6" s="56">
        <f>IF(G6="No Change","N/A",IF(G6="New Tag Required",Lookup!F:F,IF(G6="Remove Old Tag",Lookup!F:F,IF(G6="N/A","N/A",""))))</f>
        <v>0</v>
      </c>
      <c r="K6" s="57"/>
      <c r="L6" s="56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s="40" customFormat="1" x14ac:dyDescent="0.25">
      <c r="A7" s="47" t="s">
        <v>78</v>
      </c>
      <c r="B7" s="47" t="s">
        <v>77</v>
      </c>
      <c r="C7" s="41" t="s">
        <v>28</v>
      </c>
      <c r="D7" s="40" t="s">
        <v>5</v>
      </c>
      <c r="E7" s="49">
        <v>25</v>
      </c>
      <c r="F7" s="49">
        <v>54</v>
      </c>
      <c r="G7" s="49" t="s">
        <v>3</v>
      </c>
      <c r="H7" s="40" t="s">
        <v>18</v>
      </c>
      <c r="I7" s="41"/>
      <c r="J7" s="56">
        <f>IF(G7="No Change","N/A",IF(G7="New Tag Required",Lookup!F:F,IF(G7="Remove Old Tag",Lookup!F:F,IF(G7="N/A","N/A",""))))</f>
        <v>0</v>
      </c>
      <c r="K7" s="57"/>
      <c r="L7" s="56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s="40" customFormat="1" ht="15" customHeight="1" x14ac:dyDescent="0.25">
      <c r="A8" s="47"/>
      <c r="B8" s="47"/>
      <c r="C8" s="41"/>
      <c r="E8" s="49"/>
      <c r="F8" s="49"/>
      <c r="G8" s="49"/>
      <c r="I8" s="41"/>
      <c r="J8" s="56" t="str">
        <f>IF(G8="No Change","N/A",IF(G8="New Tag Required",Lookup!F:F,IF(G8="Remove Old Tag",Lookup!F:F,IF(G8="N/A","N/A",""))))</f>
        <v/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s="40" customFormat="1" x14ac:dyDescent="0.25">
      <c r="A9" s="58"/>
      <c r="B9" s="47"/>
      <c r="C9" s="41"/>
      <c r="E9" s="59"/>
      <c r="F9" s="59"/>
      <c r="G9" s="49"/>
      <c r="I9" s="41"/>
      <c r="J9" s="56" t="str">
        <f>IF(G9="No Change","N/A",IF(G9="New Tag Required",Lookup!F:F,IF(G9="Remove Old Tag",Lookup!F:F,IF(G9="N/A","N/A",""))))</f>
        <v/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40" customFormat="1" x14ac:dyDescent="0.25">
      <c r="A10" s="60"/>
      <c r="B10" s="47"/>
      <c r="C10" s="41"/>
      <c r="E10" s="49"/>
      <c r="F10" s="49"/>
      <c r="G10" s="49"/>
      <c r="I10" s="41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60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60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60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60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60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60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 x14ac:dyDescent="0.25">
      <c r="A17" s="60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60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60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60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40" customFormat="1" x14ac:dyDescent="0.25">
      <c r="A26" s="60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x14ac:dyDescent="0.25">
      <c r="A30" s="60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0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1"/>
      <c r="L33" s="41"/>
      <c r="M33" s="56" t="str">
        <f>IF(H33="No Change","N/A",IF(H33="New Tag Required",Lookup!F:F,IF(H33="Remove Old Sign",Lookup!F:F,IF(H33="N/A","N/A",""))))</f>
        <v/>
      </c>
      <c r="N33" s="61"/>
      <c r="O33" s="41"/>
      <c r="P33" s="40"/>
      <c r="Q33" s="40"/>
    </row>
    <row r="34" spans="1:17" x14ac:dyDescent="0.25">
      <c r="A34" s="60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2"/>
      <c r="L39" s="40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2"/>
      <c r="L41" s="40"/>
      <c r="M41" s="56" t="str">
        <f>IF(H41="No Change","N/A",IF(H41="New Tag Required",Lookup!F:F,IF(H41="Remove Old Sign",Lookup!F:F,IF(H41="N/A","N/A",""))))</f>
        <v/>
      </c>
      <c r="N41" s="62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2"/>
      <c r="L42" s="40"/>
      <c r="M42" s="56" t="str">
        <f>IF(H42="No Change","N/A",IF(H42="New Tag Required",Lookup!F:F,IF(H42="Remove Old Sign",Lookup!F:F,IF(H42="N/A","N/A",""))))</f>
        <v/>
      </c>
      <c r="N42" s="62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2"/>
      <c r="L43" s="40"/>
      <c r="M43" s="56" t="str">
        <f>IF(H43="No Change","N/A",IF(H43="New Tag Required",Lookup!F:F,IF(H43="Remove Old Sign",Lookup!F:F,IF(H43="N/A","N/A",""))))</f>
        <v/>
      </c>
      <c r="N43" s="62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ht="15.75" thickBot="1" x14ac:dyDescent="0.3">
      <c r="A45" s="60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45" x14ac:dyDescent="0.25">
      <c r="A46" s="60"/>
      <c r="C46" s="11"/>
      <c r="E46" s="30"/>
      <c r="F46" s="33"/>
      <c r="G46" s="71" t="s">
        <v>45</v>
      </c>
      <c r="H46" s="72" t="s">
        <v>46</v>
      </c>
      <c r="J46" s="73" t="s">
        <v>40</v>
      </c>
      <c r="K46" s="10"/>
      <c r="L46" s="10"/>
      <c r="M46" s="73" t="s">
        <v>41</v>
      </c>
    </row>
    <row r="47" spans="1:17" ht="15.75" thickBot="1" x14ac:dyDescent="0.3">
      <c r="A47" s="60"/>
      <c r="C47" s="11"/>
      <c r="E47" s="30"/>
      <c r="F47" s="33"/>
      <c r="G47" s="14">
        <f>COUNTIF(G6:G46,"New Tag Required")</f>
        <v>2</v>
      </c>
      <c r="H47" s="13">
        <f>COUNTIF(H6:H46,"New Sign Required")</f>
        <v>2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60"/>
      <c r="C48" s="11"/>
      <c r="E48" s="30"/>
      <c r="F48" s="30"/>
    </row>
    <row r="49" spans="1:7" x14ac:dyDescent="0.25">
      <c r="A49" s="60"/>
      <c r="C49" s="11"/>
      <c r="E49" s="30"/>
      <c r="F49" s="30"/>
      <c r="G49" s="30"/>
    </row>
    <row r="50" spans="1:7" x14ac:dyDescent="0.25">
      <c r="A50" s="60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58" priority="131" operator="containsText" text="New Tag Required">
      <formula>NOT(ISERROR(SEARCH("New Tag Required",G49)))</formula>
    </cfRule>
  </conditionalFormatting>
  <conditionalFormatting sqref="D46:D100 D6 D8">
    <cfRule type="containsText" dxfId="57" priority="130" operator="containsText" text="Yes">
      <formula>NOT(ISERROR(SEARCH("Yes",D6)))</formula>
    </cfRule>
  </conditionalFormatting>
  <conditionalFormatting sqref="H201:H422 H49:H57 H60:H100">
    <cfRule type="containsText" dxfId="56" priority="118" operator="containsText" text="New Sign Required">
      <formula>NOT(ISERROR(SEARCH("New Sign Required",H49)))</formula>
    </cfRule>
  </conditionalFormatting>
  <conditionalFormatting sqref="G49:G57 G60:G100">
    <cfRule type="containsText" dxfId="55" priority="117" operator="containsText" text="Action Required">
      <formula>NOT(ISERROR(SEARCH("Action Required",G49)))</formula>
    </cfRule>
  </conditionalFormatting>
  <conditionalFormatting sqref="H49:H57 H60:H100">
    <cfRule type="containsText" dxfId="54" priority="116" operator="containsText" text="Action Required">
      <formula>NOT(ISERROR(SEARCH("Action Required",H49)))</formula>
    </cfRule>
  </conditionalFormatting>
  <conditionalFormatting sqref="G6 G10:G45">
    <cfRule type="containsText" dxfId="53" priority="58" operator="containsText" text="New Tag Required">
      <formula>NOT(ISERROR(SEARCH("New Tag Required",G6)))</formula>
    </cfRule>
  </conditionalFormatting>
  <conditionalFormatting sqref="D10:D45">
    <cfRule type="containsText" dxfId="52" priority="57" operator="containsText" text="Yes">
      <formula>NOT(ISERROR(SEARCH("Yes",D10)))</formula>
    </cfRule>
  </conditionalFormatting>
  <conditionalFormatting sqref="H6 H10:H45">
    <cfRule type="containsText" dxfId="51" priority="56" operator="containsText" text="New Sign Required">
      <formula>NOT(ISERROR(SEARCH("New Sign Required",H6)))</formula>
    </cfRule>
  </conditionalFormatting>
  <conditionalFormatting sqref="G6 G10:G45">
    <cfRule type="containsText" dxfId="50" priority="55" operator="containsText" text="Action Required">
      <formula>NOT(ISERROR(SEARCH("Action Required",G6)))</formula>
    </cfRule>
  </conditionalFormatting>
  <conditionalFormatting sqref="H6 H10:H45">
    <cfRule type="containsText" dxfId="49" priority="54" operator="containsText" text="Action Required">
      <formula>NOT(ISERROR(SEARCH("Action Required",H6)))</formula>
    </cfRule>
  </conditionalFormatting>
  <conditionalFormatting sqref="G6">
    <cfRule type="containsText" dxfId="48" priority="53" operator="containsText" text="New Tag Required">
      <formula>NOT(ISERROR(SEARCH("New Tag Required",G6)))</formula>
    </cfRule>
  </conditionalFormatting>
  <conditionalFormatting sqref="D6">
    <cfRule type="containsText" dxfId="47" priority="52" operator="containsText" text="Yes">
      <formula>NOT(ISERROR(SEARCH("Yes",D6)))</formula>
    </cfRule>
  </conditionalFormatting>
  <conditionalFormatting sqref="G6">
    <cfRule type="containsText" dxfId="46" priority="51" operator="containsText" text="Action Required">
      <formula>NOT(ISERROR(SEARCH("Action Required",G6)))</formula>
    </cfRule>
  </conditionalFormatting>
  <conditionalFormatting sqref="D101:D200">
    <cfRule type="containsText" dxfId="45" priority="50" operator="containsText" text="Yes">
      <formula>NOT(ISERROR(SEARCH("Yes",D101)))</formula>
    </cfRule>
  </conditionalFormatting>
  <conditionalFormatting sqref="H101:H200">
    <cfRule type="containsText" dxfId="44" priority="49" operator="containsText" text="New Sign Required">
      <formula>NOT(ISERROR(SEARCH("New Sign Required",H101)))</formula>
    </cfRule>
  </conditionalFormatting>
  <conditionalFormatting sqref="G101:G200">
    <cfRule type="containsText" dxfId="43" priority="48" operator="containsText" text="Action Required">
      <formula>NOT(ISERROR(SEARCH("Action Required",G101)))</formula>
    </cfRule>
  </conditionalFormatting>
  <conditionalFormatting sqref="H101:H200">
    <cfRule type="containsText" dxfId="42" priority="47" operator="containsText" text="Action Required">
      <formula>NOT(ISERROR(SEARCH("Action Required",H101)))</formula>
    </cfRule>
  </conditionalFormatting>
  <conditionalFormatting sqref="D9">
    <cfRule type="containsText" dxfId="41" priority="44" operator="containsText" text="Yes">
      <formula>NOT(ISERROR(SEARCH("Yes",D9)))</formula>
    </cfRule>
  </conditionalFormatting>
  <conditionalFormatting sqref="D7">
    <cfRule type="containsText" dxfId="40" priority="33" operator="containsText" text="Yes">
      <formula>NOT(ISERROR(SEARCH("Yes",D7)))</formula>
    </cfRule>
  </conditionalFormatting>
  <conditionalFormatting sqref="G8">
    <cfRule type="containsText" dxfId="39" priority="28" operator="containsText" text="New Tag Required">
      <formula>NOT(ISERROR(SEARCH("New Tag Required",G8)))</formula>
    </cfRule>
  </conditionalFormatting>
  <conditionalFormatting sqref="H8">
    <cfRule type="containsText" dxfId="38" priority="27" operator="containsText" text="New Sign Required">
      <formula>NOT(ISERROR(SEARCH("New Sign Required",H8)))</formula>
    </cfRule>
  </conditionalFormatting>
  <conditionalFormatting sqref="G8">
    <cfRule type="containsText" dxfId="37" priority="26" operator="containsText" text="Action Required">
      <formula>NOT(ISERROR(SEARCH("Action Required",G8)))</formula>
    </cfRule>
  </conditionalFormatting>
  <conditionalFormatting sqref="H8">
    <cfRule type="containsText" dxfId="36" priority="25" operator="containsText" text="Action Required">
      <formula>NOT(ISERROR(SEARCH("Action Required",H8)))</formula>
    </cfRule>
  </conditionalFormatting>
  <conditionalFormatting sqref="J2:N2">
    <cfRule type="cellIs" dxfId="35" priority="24" operator="notEqual">
      <formula>0</formula>
    </cfRule>
  </conditionalFormatting>
  <conditionalFormatting sqref="J6:J45">
    <cfRule type="cellIs" dxfId="34" priority="23" operator="equal">
      <formula>0</formula>
    </cfRule>
  </conditionalFormatting>
  <conditionalFormatting sqref="M6:M45">
    <cfRule type="cellIs" dxfId="33" priority="22" operator="equal">
      <formula>0</formula>
    </cfRule>
  </conditionalFormatting>
  <conditionalFormatting sqref="J6:J45 M6:M45">
    <cfRule type="cellIs" dxfId="32" priority="19" operator="equal">
      <formula>"In Progress"</formula>
    </cfRule>
    <cfRule type="cellIs" dxfId="31" priority="20" operator="equal">
      <formula>"Log Issues"</formula>
    </cfRule>
    <cfRule type="cellIs" dxfId="30" priority="21" operator="equal">
      <formula>"N/A"</formula>
    </cfRule>
  </conditionalFormatting>
  <conditionalFormatting sqref="K6:L15">
    <cfRule type="expression" dxfId="29" priority="18">
      <formula>$J6="Log Issues"</formula>
    </cfRule>
  </conditionalFormatting>
  <conditionalFormatting sqref="N6:N15">
    <cfRule type="expression" dxfId="28" priority="17">
      <formula>$M6="Log Issues"</formula>
    </cfRule>
  </conditionalFormatting>
  <conditionalFormatting sqref="G9">
    <cfRule type="containsText" dxfId="27" priority="16" operator="containsText" text="New Tag Required">
      <formula>NOT(ISERROR(SEARCH("New Tag Required",G9)))</formula>
    </cfRule>
  </conditionalFormatting>
  <conditionalFormatting sqref="H9">
    <cfRule type="containsText" dxfId="26" priority="15" operator="containsText" text="New Sign Required">
      <formula>NOT(ISERROR(SEARCH("New Sign Required",H9)))</formula>
    </cfRule>
  </conditionalFormatting>
  <conditionalFormatting sqref="G9">
    <cfRule type="containsText" dxfId="25" priority="14" operator="containsText" text="Action Required">
      <formula>NOT(ISERROR(SEARCH("Action Required",G9)))</formula>
    </cfRule>
  </conditionalFormatting>
  <conditionalFormatting sqref="H9">
    <cfRule type="containsText" dxfId="24" priority="13" operator="containsText" text="Action Required">
      <formula>NOT(ISERROR(SEARCH("Action Required",H9)))</formula>
    </cfRule>
  </conditionalFormatting>
  <conditionalFormatting sqref="H49:H57 H60:H1048576 H1:H6 H8:H47">
    <cfRule type="containsText" dxfId="23" priority="11" operator="containsText" text="Remove Old Sign">
      <formula>NOT(ISERROR(SEARCH("Remove Old Sign",H1)))</formula>
    </cfRule>
    <cfRule type="containsText" dxfId="22" priority="12" operator="containsText" text="Move Sign to New Location">
      <formula>NOT(ISERROR(SEARCH("Move Sign to New Location",H1)))</formula>
    </cfRule>
  </conditionalFormatting>
  <conditionalFormatting sqref="G49:G57 G60:G1048576 G1:G6 G8:G47">
    <cfRule type="containsText" dxfId="21" priority="10" operator="containsText" text="Remove Old Tag">
      <formula>NOT(ISERROR(SEARCH("Remove Old Tag",G1)))</formula>
    </cfRule>
  </conditionalFormatting>
  <conditionalFormatting sqref="G7">
    <cfRule type="containsText" dxfId="20" priority="9" operator="containsText" text="New Tag Required">
      <formula>NOT(ISERROR(SEARCH("New Tag Required",G7)))</formula>
    </cfRule>
  </conditionalFormatting>
  <conditionalFormatting sqref="H7">
    <cfRule type="containsText" dxfId="19" priority="8" operator="containsText" text="New Sign Required">
      <formula>NOT(ISERROR(SEARCH("New Sign Required",H7)))</formula>
    </cfRule>
  </conditionalFormatting>
  <conditionalFormatting sqref="G7">
    <cfRule type="containsText" dxfId="18" priority="7" operator="containsText" text="Action Required">
      <formula>NOT(ISERROR(SEARCH("Action Required",G7)))</formula>
    </cfRule>
  </conditionalFormatting>
  <conditionalFormatting sqref="H7">
    <cfRule type="containsText" dxfId="17" priority="6" operator="containsText" text="Action Required">
      <formula>NOT(ISERROR(SEARCH("Action Required",H7)))</formula>
    </cfRule>
  </conditionalFormatting>
  <conditionalFormatting sqref="G7">
    <cfRule type="containsText" dxfId="16" priority="5" operator="containsText" text="New Tag Required">
      <formula>NOT(ISERROR(SEARCH("New Tag Required",G7)))</formula>
    </cfRule>
  </conditionalFormatting>
  <conditionalFormatting sqref="G7">
    <cfRule type="containsText" dxfId="15" priority="4" operator="containsText" text="Action Required">
      <formula>NOT(ISERROR(SEARCH("Action Required",G7)))</formula>
    </cfRule>
  </conditionalFormatting>
  <conditionalFormatting sqref="H7">
    <cfRule type="containsText" dxfId="14" priority="2" operator="containsText" text="Remove Old Sign">
      <formula>NOT(ISERROR(SEARCH("Remove Old Sign",H7)))</formula>
    </cfRule>
    <cfRule type="containsText" dxfId="13" priority="3" operator="containsText" text="Move Sign to New Location">
      <formula>NOT(ISERROR(SEARCH("Move Sign to New Location",H7)))</formula>
    </cfRule>
  </conditionalFormatting>
  <conditionalFormatting sqref="G7">
    <cfRule type="containsText" dxfId="12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8633</v>
      </c>
      <c r="C1" s="38"/>
      <c r="D1" s="17" t="s">
        <v>10</v>
      </c>
      <c r="E1" s="39">
        <f>'KD Changes'!G1</f>
        <v>42872</v>
      </c>
    </row>
    <row r="2" spans="1:10" ht="15" customHeight="1" x14ac:dyDescent="0.25">
      <c r="A2" s="42" t="s">
        <v>8</v>
      </c>
      <c r="B2" s="43" t="str">
        <f>VLOOKUP(B1,[1]BuildingList!A:B,2,FALSE)</f>
        <v>UK HealthCare Good Samaritan Hospital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1"/>
      <c r="E6" s="40" t="s">
        <v>79</v>
      </c>
      <c r="G6" s="29"/>
      <c r="H6" s="29"/>
      <c r="I6" s="40"/>
      <c r="J6" s="40"/>
    </row>
    <row r="7" spans="1:10" x14ac:dyDescent="0.25">
      <c r="A7" s="40"/>
      <c r="B7" s="40"/>
      <c r="G7" s="29"/>
      <c r="H7" s="29"/>
      <c r="I7" s="40"/>
      <c r="J7" s="40"/>
    </row>
    <row r="8" spans="1:10" ht="15" customHeight="1" x14ac:dyDescent="0.25">
      <c r="A8" s="40"/>
      <c r="B8" s="40"/>
      <c r="G8" s="29"/>
      <c r="H8" s="29"/>
      <c r="I8" s="40"/>
      <c r="J8" s="40"/>
    </row>
    <row r="9" spans="1:10" x14ac:dyDescent="0.25">
      <c r="A9" s="40"/>
      <c r="B9" s="40"/>
      <c r="G9" s="29"/>
      <c r="H9" s="29"/>
      <c r="I9" s="40"/>
      <c r="J9" s="40"/>
    </row>
    <row r="10" spans="1:10" x14ac:dyDescent="0.25">
      <c r="A10" s="40"/>
      <c r="B10" s="40"/>
      <c r="F10" s="49"/>
      <c r="G10" s="29"/>
      <c r="H10" s="29"/>
    </row>
    <row r="11" spans="1:10" x14ac:dyDescent="0.25">
      <c r="A11" s="40"/>
      <c r="B11" s="40"/>
      <c r="F11" s="49"/>
      <c r="G11" s="29"/>
      <c r="H11" s="29"/>
    </row>
    <row r="12" spans="1:10" x14ac:dyDescent="0.25">
      <c r="A12" s="40"/>
      <c r="B12" s="40"/>
      <c r="F12" s="49"/>
      <c r="G12" s="29"/>
      <c r="H12" s="29"/>
    </row>
    <row r="13" spans="1:10" x14ac:dyDescent="0.25">
      <c r="A13" s="40"/>
      <c r="B13" s="40"/>
      <c r="F13" s="49"/>
      <c r="G13" s="29"/>
      <c r="H13" s="29"/>
    </row>
    <row r="14" spans="1:10" x14ac:dyDescent="0.25">
      <c r="A14" s="40"/>
      <c r="B14" s="40"/>
      <c r="F14" s="49"/>
      <c r="G14" s="29"/>
      <c r="H14" s="29"/>
    </row>
    <row r="15" spans="1:10" x14ac:dyDescent="0.25">
      <c r="A15" s="40"/>
      <c r="B15" s="40"/>
      <c r="F15" s="49"/>
      <c r="G15" s="29"/>
      <c r="H15" s="29"/>
    </row>
    <row r="16" spans="1:10" x14ac:dyDescent="0.25">
      <c r="A16" s="40"/>
      <c r="B16" s="40"/>
      <c r="F16" s="49"/>
      <c r="G16" s="29"/>
      <c r="H16" s="29"/>
    </row>
    <row r="17" spans="1:8" x14ac:dyDescent="0.25">
      <c r="A17" s="40"/>
      <c r="B17" s="40"/>
      <c r="F17" s="49"/>
      <c r="G17" s="29"/>
      <c r="H17" s="29"/>
    </row>
    <row r="18" spans="1:8" x14ac:dyDescent="0.25">
      <c r="A18" s="40"/>
      <c r="B18" s="40"/>
      <c r="F18" s="49"/>
      <c r="G18" s="29"/>
      <c r="H18" s="29"/>
    </row>
    <row r="19" spans="1:8" x14ac:dyDescent="0.25">
      <c r="A19" s="40"/>
      <c r="B19" s="40"/>
      <c r="F19" s="49"/>
      <c r="G19" s="29"/>
      <c r="H19" s="29"/>
    </row>
    <row r="20" spans="1:8" x14ac:dyDescent="0.25">
      <c r="A20" s="40"/>
      <c r="B20" s="40"/>
      <c r="F20" s="49"/>
      <c r="G20" s="29"/>
      <c r="H20" s="29"/>
    </row>
    <row r="21" spans="1:8" x14ac:dyDescent="0.25">
      <c r="A21" s="40"/>
      <c r="B21" s="40"/>
      <c r="F21" s="50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0"/>
      <c r="B30" s="40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1"/>
      <c r="E50" s="49"/>
      <c r="F50" s="50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54"/>
      <c r="C52" s="41"/>
      <c r="E52" s="49"/>
      <c r="F52" s="49"/>
      <c r="G52" s="49"/>
    </row>
    <row r="53" spans="1:7" x14ac:dyDescent="0.25">
      <c r="A53" s="48"/>
      <c r="C53" s="41"/>
      <c r="E53" s="49"/>
      <c r="F53" s="49"/>
      <c r="G53" s="49"/>
    </row>
    <row r="54" spans="1:7" x14ac:dyDescent="0.25">
      <c r="A54" s="48"/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199" spans="3:3" x14ac:dyDescent="0.25">
      <c r="C199" s="4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2017-05-23T12:59:55Z</dcterms:modified>
</cp:coreProperties>
</file>