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8633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77" i="3"/>
  <c r="B378" i="3"/>
  <c r="B379" i="3"/>
  <c r="B380" i="3"/>
  <c r="B381" i="3"/>
  <c r="B382" i="3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A378" i="3"/>
  <c r="A379" i="3"/>
  <c r="A380" i="3"/>
  <c r="A381" i="3"/>
  <c r="A382" i="3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<sst xmlns="http://schemas.openxmlformats.org/spreadsheetml/2006/main" count="103" uniqueCount="80">
  <si>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</si>
  <si>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</si>
  <si>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</si>
  <si>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</si>
  <si>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</si>
  <si>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</si>
  <si>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</si>
  <si>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</si>
  <si>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</si>
  <si>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</si>
  <si>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</si>
  <si>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</si>
  <si>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</si>
  <si>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</si>
  <si>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</si>
  <si>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</si>
  <si>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</si>
  <si>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</si>
  <si>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</si>
  <si>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</si>
  <si>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</si>
  <si>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</si>
  <si>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</si>
  <si>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</si>
  <si>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</si>
  <si>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</si>
  <si>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</si>
  <si>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</si>
  <si>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</si>
  <si>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</si>
  <si>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</si>
  <si>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</si>
  <si>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</si>
  <si>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</si>
  <si>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</si>
  <si>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</si>
  <si>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</si>
  <si>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</si>
  <si>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</si>
  <si>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</si>
  <si>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</si>
  <si>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</si>
  <si>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</si>
  <si>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</si>
  <si>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</si>
  <si>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</si>
  <si>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</si>
  <si>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</si>
  <si>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</si>
  <si>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</si>
  <si>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</si>
  <si>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</si>
  <si>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</si>
  <si>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</si>
  <si>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</si>
  <si>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</si>
  <si>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</si>
  <si>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</si>
  <si>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</si>
  <si>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</si>
  <si>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</si>
  <si>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</si>
  <si>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</si>
  <si>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</si>
  <si>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</si>
  <si>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</si>
  <si>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</si>
  <si>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</si>
  <si>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</si>
  <si>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</si>
  <si>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</si>
  <si>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</si>
  <si>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</si>
  <si>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8633</t>
  </si>
  <si>
    <t>C-226</t>
  </si>
  <si>
    <t>2</t>
  </si>
  <si>
    <t>C-227</t>
  </si>
  <si>
    <t>old tag was most like painted over</t>
  </si>
  <si>
    <t>does not impact SAP</t>
  </si>
  <si>
    <t>Maureen Dreckman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</si>
</sst>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34" borderId="10" xfId="0" applyFont="1" applyFill="1" applyBorder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0" fillId="35" borderId="10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6" borderId="14" xfId="0" applyFont="1" applyFill="1" applyBorder="1" applyAlignment="1" applyProtection="1">
      <alignment horizontal="center" vertical="center"/>
      <protection locked="0"/>
    </xf>
    <xf numFmtId="0" fontId="20" fillId="36" borderId="18" xfId="0" applyFont="1" applyFill="1" applyBorder="1" applyAlignment="1" applyProtection="1">
      <alignment horizontal="center" vertical="center"/>
      <protection locked="0"/>
    </xf>
    <xf numFmtId="0" fontId="20" fillId="34" borderId="10" xfId="0" applyFont="1" applyFill="1" applyBorder="1" applyAlignment="1" applyProtection="1">
      <alignment horizontal="center" wrapText="1"/>
      <protection locked="0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protection locked="0"/>
    </xf>
    <xf numFmtId="49" fontId="19" fillId="33" borderId="13" xfId="0" applyNumberFormat="1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wrapText="1"/>
      <protection locked="0"/>
    </xf>
    <xf numFmtId="14" fontId="20" fillId="0" borderId="0" xfId="0" applyNumberFormat="1" applyFont="1" applyBorder="1" applyAlignment="1" applyProtection="1">
      <alignment wrapText="1"/>
      <protection locked="0"/>
    </xf>
    <xf numFmtId="49" fontId="23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protection locked="0"/>
    </xf>
    <xf numFmtId="0" fontId="23" fillId="0" borderId="0" xfId="42" applyFont="1" applyAlignment="1" applyProtection="1">
      <alignment horizontal="left"/>
      <protection locked="0"/>
    </xf>
    <xf numFmtId="14" fontId="20" fillId="0" borderId="0" xfId="0" applyNumberFormat="1" applyFont="1" applyAlignment="1" applyProtection="1">
      <alignment wrapText="1"/>
      <protection locked="0"/>
    </xf>
    <xf numFmtId="3" fontId="20" fillId="0" borderId="0" xfId="0" applyNumberFormat="1" applyFont="1" applyAlignment="1" applyProtection="1">
      <protection locked="0"/>
    </xf>
    <xf numFmtId="14" fontId="20" fillId="0" borderId="0" xfId="0" applyNumberFormat="1" applyFont="1" applyProtection="1">
      <protection locked="0"/>
    </xf>
    <xf numFmtId="0" fontId="19" fillId="37" borderId="14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16" xfId="0" applyFont="1" applyFill="1" applyBorder="1" applyAlignment="1" applyProtection="1">
      <alignment wrapText="1"/>
      <protection locked="0"/>
    </xf>
    <xf numFmtId="0" fontId="20" fillId="0" borderId="15" xfId="0" applyFont="1" applyBorder="1" applyProtection="1"/>
    <xf numFmtId="0" fontId="20" fillId="0" borderId="19" xfId="0" applyFont="1" applyBorder="1" applyProtection="1"/>
    <xf numFmtId="0" fontId="20" fillId="0" borderId="17" xfId="0" applyFont="1" applyBorder="1" applyAlignment="1" applyProtection="1">
      <alignment wrapText="1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ont="1" applyFill="1" applyAlignment="1" applyProtection="1">
      <alignment horizontal="right"/>
      <protection locked="0"/>
    </xf>
    <xf numFmtId="3" fontId="23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  <cell r="B377">
            <v>0</v>
          </cell>
        </row>
        <row r="378">
          <cell r="A378" t="str">
            <v xml:space="preserve"> </v>
          </cell>
          <cell r="B378">
            <v>0</v>
          </cell>
        </row>
        <row r="379">
          <cell r="A379" t="str">
            <v xml:space="preserve"> </v>
          </cell>
          <cell r="B379">
            <v>0</v>
          </cell>
        </row>
        <row r="380">
          <cell r="A380" t="str">
            <v xml:space="preserve"> </v>
          </cell>
          <cell r="B380">
            <v>0</v>
          </cell>
        </row>
        <row r="381">
          <cell r="A381" t="str">
            <v xml:space="preserve"> </v>
          </cell>
          <cell r="B381">
            <v>0</v>
          </cell>
        </row>
        <row r="382">
          <cell r="A382" t="str">
            <v xml:space="preserve"> </v>
          </cell>
          <cell r="B382">
            <v>0</v>
          </cell>
        </row>
        <row r="383">
          <cell r="A383" t="str">
            <v xml:space="preserve"> </v>
          </cell>
          <cell r="B383">
            <v>0</v>
          </cell>
        </row>
        <row r="384">
          <cell r="A384" t="str">
            <v xml:space="preserve"> </v>
          </cell>
          <cell r="B384">
            <v>0</v>
          </cell>
        </row>
        <row r="385">
          <cell r="A385" t="str">
            <v xml:space="preserve"> </v>
          </cell>
          <cell r="B385">
            <v>0</v>
          </cell>
        </row>
        <row r="386">
          <cell r="A386" t="str">
            <v xml:space="preserve"> </v>
          </cell>
          <cell r="B386">
            <v>0</v>
          </cell>
        </row>
        <row r="387">
          <cell r="A387" t="str">
            <v xml:space="preserve"> </v>
          </cell>
          <cell r="B387">
            <v>0</v>
          </cell>
        </row>
        <row r="388">
          <cell r="A388" t="str">
            <v xml:space="preserve"> </v>
          </cell>
          <cell r="B388">
            <v>0</v>
          </cell>
        </row>
        <row r="389">
          <cell r="A389" t="str">
            <v xml:space="preserve"> </v>
          </cell>
          <cell r="B389">
            <v>0</v>
          </cell>
        </row>
        <row r="390">
          <cell r="A390" t="str">
            <v xml:space="preserve"> </v>
          </cell>
          <cell r="B390">
            <v>0</v>
          </cell>
        </row>
        <row r="391">
          <cell r="A391" t="str">
            <v xml:space="preserve"> </v>
          </cell>
          <cell r="B391">
            <v>0</v>
          </cell>
        </row>
        <row r="392">
          <cell r="A392" t="str">
            <v xml:space="preserve"> </v>
          </cell>
          <cell r="B392">
            <v>0</v>
          </cell>
        </row>
        <row r="393">
          <cell r="A393" t="str">
            <v xml:space="preserve"> </v>
          </cell>
          <cell r="B393">
            <v>0</v>
          </cell>
        </row>
        <row r="394">
          <cell r="A394" t="str">
            <v xml:space="preserve"> </v>
          </cell>
          <cell r="B394">
            <v>0</v>
          </cell>
        </row>
        <row r="395">
          <cell r="A395" t="str">
            <v xml:space="preserve"> </v>
          </cell>
          <cell r="B395">
            <v>0</v>
          </cell>
        </row>
        <row r="396">
          <cell r="A396" t="str">
            <v xml:space="preserve"> </v>
          </cell>
          <cell r="B396">
            <v>0</v>
          </cell>
        </row>
        <row r="397">
          <cell r="A397" t="str">
            <v xml:space="preserve"> </v>
          </cell>
          <cell r="B397">
            <v>0</v>
          </cell>
        </row>
        <row r="398">
          <cell r="A398" t="str">
            <v xml:space="preserve"> </v>
          </cell>
          <cell r="B398">
            <v>0</v>
          </cell>
        </row>
        <row r="399">
          <cell r="A399" t="str">
            <v xml:space="preserve"> </v>
          </cell>
          <cell r="B399">
            <v>0</v>
          </cell>
        </row>
        <row r="400">
          <cell r="A400" t="str">
            <v xml:space="preserve"> </v>
          </cell>
          <cell r="B400">
            <v>0</v>
          </cell>
        </row>
        <row r="401">
          <cell r="A401" t="str">
            <v xml:space="preserve"> </v>
          </cell>
          <cell r="B401">
            <v>0</v>
          </cell>
        </row>
        <row r="402">
          <cell r="A402" t="str">
            <v xml:space="preserve"> </v>
          </cell>
          <cell r="B402">
            <v>0</v>
          </cell>
        </row>
        <row r="403">
          <cell r="A403" t="str">
            <v xml:space="preserve"> </v>
          </cell>
          <cell r="B403">
            <v>0</v>
          </cell>
        </row>
        <row r="404">
          <cell r="A404" t="str">
            <v xml:space="preserve"> </v>
          </cell>
          <cell r="B404">
            <v>0</v>
          </cell>
        </row>
        <row r="405">
          <cell r="A405" t="str">
            <v xml:space="preserve"> </v>
          </cell>
          <cell r="B405">
            <v>0</v>
          </cell>
        </row>
        <row r="406">
          <cell r="A406">
            <v>0</v>
          </cell>
          <cell r="B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21" sqref="H21"/>
    </sheetView>
  </sheetViews>
  <sheetFormatPr defaultColWidth="9.109375" defaultRowHeight="15.6" x14ac:dyDescent="0.3"/>
  <cols>
    <col min="1" max="1" width="12.5546875" style="51" bestFit="1" customWidth="1"/>
    <col min="2" max="2" width="7.44140625" style="51" bestFit="1" customWidth="1"/>
    <col min="3" max="3" width="24" style="39" customWidth="1"/>
    <col min="4" max="4" width="14.33203125" style="39" bestFit="1" customWidth="1"/>
    <col min="5" max="5" width="8.44140625" style="39" bestFit="1" customWidth="1"/>
    <col min="6" max="6" width="13.33203125" style="39" bestFit="1" customWidth="1"/>
    <col min="7" max="8" width="18.5546875" style="39" customWidth="1"/>
    <col min="9" max="9" width="26.88671875" style="41" customWidth="1"/>
    <col min="10" max="14" width="9.109375" style="39"/>
    <col min="15" max="15" width="11.5546875" style="39" customWidth="1"/>
    <col min="16" max="16384" width="9.109375" style="39"/>
  </cols>
  <sheetData>
    <row r="1" spans="1:16" ht="93.6" x14ac:dyDescent="0.3">
      <c r="A1" s="10" t="s">
        <v>7</v>
      </c>
      <c r="B1" s="76" t="s">
        <v>73</v>
      </c>
      <c r="C1" s="76"/>
      <c r="F1" s="40" t="s">
        <v>10</v>
      </c>
      <c r="G1" s="12">
        <v>42310</v>
      </c>
      <c r="J1" s="42" t="s">
        <v>34</v>
      </c>
      <c r="K1" s="42" t="s">
        <v>35</v>
      </c>
      <c r="L1" s="43"/>
      <c r="M1" s="43"/>
      <c r="N1" s="43"/>
      <c r="O1" s="44" t="s">
        <v>36</v>
      </c>
      <c r="P1" s="45" t="s">
        <v>48</v>
      </c>
    </row>
    <row r="2" spans="1:16" ht="31.8" thickBot="1" x14ac:dyDescent="0.35">
      <c r="A2" s="13" t="s">
        <v>8</v>
      </c>
      <c r="B2" s="77" t="str">
        <f>VLOOKUP(B1,BuildingList!A:B,2,FALSE)</f>
        <v>UK HealthCare Good Samaritan Hospital</v>
      </c>
      <c r="C2" s="77"/>
      <c r="F2" s="46" t="s">
        <v>12</v>
      </c>
      <c r="G2" s="14" t="s">
        <v>79</v>
      </c>
      <c r="J2" s="47">
        <f>G35-J35</f>
        <v>1</v>
      </c>
      <c r="K2" s="47">
        <f>H35-M35</f>
        <v>0</v>
      </c>
      <c r="L2" s="48"/>
      <c r="M2" s="48"/>
      <c r="N2" s="48"/>
      <c r="O2" s="49"/>
      <c r="P2" s="50"/>
    </row>
    <row r="3" spans="1:16" x14ac:dyDescent="0.3">
      <c r="J3" s="41"/>
      <c r="K3" s="41"/>
      <c r="L3" s="41"/>
      <c r="M3" s="41"/>
      <c r="N3" s="41"/>
      <c r="O3" s="41"/>
    </row>
    <row r="4" spans="1:16" x14ac:dyDescent="0.3">
      <c r="J4" s="41"/>
      <c r="K4" s="41"/>
      <c r="L4" s="41"/>
      <c r="M4" s="41"/>
      <c r="N4" s="41"/>
      <c r="O4" s="41"/>
    </row>
    <row r="5" spans="1:16" s="55" customFormat="1" ht="47.4" thickBot="1" x14ac:dyDescent="0.35">
      <c r="A5" s="52" t="s">
        <v>19</v>
      </c>
      <c r="B5" s="52" t="s">
        <v>14</v>
      </c>
      <c r="C5" s="53" t="s">
        <v>9</v>
      </c>
      <c r="D5" s="53" t="s">
        <v>4</v>
      </c>
      <c r="E5" s="53" t="s">
        <v>1</v>
      </c>
      <c r="F5" s="53" t="s">
        <v>11</v>
      </c>
      <c r="G5" s="53" t="s">
        <v>15</v>
      </c>
      <c r="H5" s="53" t="s">
        <v>16</v>
      </c>
      <c r="I5" s="54" t="s">
        <v>17</v>
      </c>
      <c r="J5" s="54" t="s">
        <v>37</v>
      </c>
      <c r="K5" s="54" t="s">
        <v>38</v>
      </c>
      <c r="L5" s="54" t="s">
        <v>39</v>
      </c>
      <c r="M5" s="54" t="s">
        <v>40</v>
      </c>
      <c r="N5" s="54" t="s">
        <v>38</v>
      </c>
      <c r="O5" s="54" t="s">
        <v>39</v>
      </c>
    </row>
    <row r="6" spans="1:16" ht="31.8" thickTop="1" x14ac:dyDescent="0.3">
      <c r="A6" s="51" t="s">
        <v>74</v>
      </c>
      <c r="B6" s="51" t="s">
        <v>75</v>
      </c>
      <c r="C6" s="41" t="s">
        <v>50</v>
      </c>
      <c r="D6" s="39" t="s">
        <v>5</v>
      </c>
      <c r="E6" s="56">
        <v>289</v>
      </c>
      <c r="F6" s="56">
        <v>308</v>
      </c>
      <c r="G6" s="56" t="s">
        <v>3</v>
      </c>
      <c r="H6" s="39" t="s">
        <v>13</v>
      </c>
      <c r="I6" s="41" t="s">
        <v>77</v>
      </c>
      <c r="J6" s="57">
        <f>IF(G6="No Change","N/A",IF(G6="New Tag Required",Lookup!F:F,IF(G6="Remove Old Tag",Lookup!F:F,IF(G6="N/A","N/A",""))))</f>
        <v>0</v>
      </c>
      <c r="K6" s="58"/>
      <c r="L6" s="57"/>
      <c r="M6" s="57" t="str">
        <f>IF(H6="No Change","N/A",IF(H6="New Tag Required",Lookup!F:F,IF(H6="Remove Old Sign",Lookup!F:F,IF(H6="N/A","N/A",""))))</f>
        <v>N/A</v>
      </c>
      <c r="N6" s="58"/>
      <c r="O6" s="57"/>
    </row>
    <row r="7" spans="1:16" x14ac:dyDescent="0.3">
      <c r="A7" s="59" t="s">
        <v>76</v>
      </c>
      <c r="B7" s="51" t="s">
        <v>75</v>
      </c>
      <c r="C7" s="41" t="s">
        <v>22</v>
      </c>
      <c r="D7" s="39" t="s">
        <v>5</v>
      </c>
      <c r="E7" s="56">
        <v>57</v>
      </c>
      <c r="F7" s="56">
        <v>49</v>
      </c>
      <c r="G7" s="56" t="s">
        <v>2</v>
      </c>
      <c r="H7" s="39" t="s">
        <v>13</v>
      </c>
      <c r="J7" s="57" t="str">
        <f>IF(G7="No Change","N/A",IF(G7="New Tag Required",Lookup!F:F,IF(G7="Remove Old Tag",Lookup!F:F,IF(G7="N/A","N/A",""))))</f>
        <v>N/A</v>
      </c>
      <c r="K7" s="58"/>
      <c r="L7" s="57"/>
      <c r="M7" s="57" t="str">
        <f>IF(H7="No Change","N/A",IF(H7="New Tag Required",Lookup!F:F,IF(H7="Remove Old Sign",Lookup!F:F,IF(H7="N/A","N/A",""))))</f>
        <v>N/A</v>
      </c>
      <c r="N7" s="58"/>
      <c r="O7" s="57"/>
    </row>
    <row r="8" spans="1:16" ht="15" customHeight="1" x14ac:dyDescent="0.3">
      <c r="A8" s="60"/>
      <c r="C8" s="41"/>
      <c r="E8" s="56"/>
      <c r="F8" s="56"/>
      <c r="G8" s="56"/>
      <c r="J8" s="57" t="str">
        <f>IF(G8="No Change","N/A",IF(G8="New Tag Required",Lookup!F:F,IF(G8="Remove Old Tag",Lookup!F:F,IF(G8="N/A","N/A",""))))</f>
        <v/>
      </c>
      <c r="K8" s="58"/>
      <c r="L8" s="57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x14ac:dyDescent="0.3">
      <c r="A9" s="59"/>
      <c r="C9" s="41"/>
      <c r="E9" s="61"/>
      <c r="F9" s="61"/>
      <c r="G9" s="56"/>
      <c r="J9" s="57" t="str">
        <f>IF(G9="No Change","N/A",IF(G9="New Tag Required",Lookup!F:F,IF(G9="Remove Old Tag",Lookup!F:F,IF(G9="N/A","N/A",""))))</f>
        <v/>
      </c>
      <c r="K9" s="58"/>
      <c r="L9" s="57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x14ac:dyDescent="0.3">
      <c r="A10" s="62"/>
      <c r="C10" s="41"/>
      <c r="E10" s="56"/>
      <c r="F10" s="56"/>
      <c r="G10" s="56"/>
      <c r="J10" s="57" t="str">
        <f>IF(G10="No Change","N/A",IF(G10="New Tag Required",Lookup!F:F,IF(G10="Remove Old Tag",Lookup!F:F,IF(G10="N/A","N/A",""))))</f>
        <v/>
      </c>
      <c r="K10" s="58"/>
      <c r="L10" s="57"/>
      <c r="M10" s="57" t="str">
        <f>IF(H10="No Change","N/A",IF(H10="New Tag Required",Lookup!F:F,IF(H10="Remove Old Sign",Lookup!F:F,IF(H10="N/A","N/A",""))))</f>
        <v/>
      </c>
      <c r="N10" s="58"/>
      <c r="O10" s="57"/>
    </row>
    <row r="11" spans="1:16" x14ac:dyDescent="0.3">
      <c r="A11" s="62"/>
      <c r="C11" s="41"/>
      <c r="E11" s="56"/>
      <c r="F11" s="56"/>
      <c r="G11" s="56"/>
      <c r="J11" s="57" t="str">
        <f>IF(G11="No Change","N/A",IF(G11="New Tag Required",Lookup!F:F,IF(G11="Remove Old Tag",Lookup!F:F,IF(G11="N/A","N/A",""))))</f>
        <v/>
      </c>
      <c r="K11" s="58"/>
      <c r="L11" s="57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x14ac:dyDescent="0.3">
      <c r="A12" s="62"/>
      <c r="C12" s="41"/>
      <c r="E12" s="56"/>
      <c r="F12" s="56"/>
      <c r="G12" s="56"/>
      <c r="J12" s="57" t="str">
        <f>IF(G12="No Change","N/A",IF(G12="New Tag Required",Lookup!F:F,IF(G12="Remove Old Tag",Lookup!F:F,IF(G12="N/A","N/A",""))))</f>
        <v/>
      </c>
      <c r="K12" s="58"/>
      <c r="L12" s="57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x14ac:dyDescent="0.3">
      <c r="A13" s="62"/>
      <c r="C13" s="41"/>
      <c r="E13" s="56"/>
      <c r="F13" s="56"/>
      <c r="G13" s="56"/>
      <c r="J13" s="57" t="str">
        <f>IF(G13="No Change","N/A",IF(G13="New Tag Required",Lookup!F:F,IF(G13="Remove Old Tag",Lookup!F:F,IF(G13="N/A","N/A",""))))</f>
        <v/>
      </c>
      <c r="K13" s="58"/>
      <c r="L13" s="57"/>
      <c r="M13" s="57" t="str">
        <f>IF(H13="No Change","N/A",IF(H13="New Tag Required",Lookup!F:F,IF(H13="Remove Old Sign",Lookup!F:F,IF(H13="N/A","N/A",""))))</f>
        <v/>
      </c>
      <c r="N13" s="58"/>
      <c r="O13" s="57"/>
    </row>
    <row r="14" spans="1:16" x14ac:dyDescent="0.3">
      <c r="A14" s="62"/>
      <c r="C14" s="41"/>
      <c r="E14" s="56"/>
      <c r="F14" s="56"/>
      <c r="G14" s="56"/>
      <c r="J14" s="57" t="str">
        <f>IF(G14="No Change","N/A",IF(G14="New Tag Required",Lookup!F:F,IF(G14="Remove Old Tag",Lookup!F:F,IF(G14="N/A","N/A",""))))</f>
        <v/>
      </c>
      <c r="K14" s="58"/>
      <c r="L14" s="57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x14ac:dyDescent="0.3">
      <c r="A15" s="62"/>
      <c r="C15" s="41"/>
      <c r="E15" s="56"/>
      <c r="F15" s="56"/>
      <c r="G15" s="56"/>
      <c r="J15" s="57" t="str">
        <f>IF(G15="No Change","N/A",IF(G15="New Tag Required",Lookup!F:F,IF(G15="Remove Old Tag",Lookup!F:F,IF(G15="N/A","N/A",""))))</f>
        <v/>
      </c>
      <c r="K15" s="58"/>
      <c r="L15" s="57"/>
      <c r="M15" s="57" t="str">
        <f>IF(H15="No Change","N/A",IF(H15="New Tag Required",Lookup!F:F,IF(H15="Remove Old Sign",Lookup!F:F,IF(H15="N/A","N/A",""))))</f>
        <v/>
      </c>
      <c r="N15" s="58"/>
      <c r="O15" s="57"/>
    </row>
    <row r="16" spans="1:16" x14ac:dyDescent="0.3">
      <c r="A16" s="62"/>
      <c r="C16" s="41"/>
      <c r="E16" s="56"/>
      <c r="F16" s="56"/>
      <c r="G16" s="56"/>
      <c r="J16" s="57" t="str">
        <f>IF(G16="No Change","N/A",IF(G16="New Tag Required",Lookup!F:F,IF(G16="Remove Old Tag",Lookup!F:F,IF(G16="N/A","N/A",""))))</f>
        <v/>
      </c>
      <c r="K16" s="63"/>
      <c r="L16" s="41"/>
      <c r="M16" s="57" t="str">
        <f>IF(H16="No Change","N/A",IF(H16="New Tag Required",Lookup!F:F,IF(H16="Remove Old Sign",Lookup!F:F,IF(H16="N/A","N/A",""))))</f>
        <v/>
      </c>
      <c r="N16" s="63"/>
      <c r="O16" s="41"/>
    </row>
    <row r="17" spans="1:15" x14ac:dyDescent="0.3">
      <c r="A17" s="62"/>
      <c r="C17" s="41"/>
      <c r="E17" s="56"/>
      <c r="F17" s="56"/>
      <c r="G17" s="56"/>
      <c r="J17" s="57" t="str">
        <f>IF(G17="No Change","N/A",IF(G17="New Tag Required",Lookup!F:F,IF(G17="Remove Old Tag",Lookup!F:F,IF(G17="N/A","N/A",""))))</f>
        <v/>
      </c>
      <c r="K17" s="63"/>
      <c r="L17" s="41"/>
      <c r="M17" s="57" t="str">
        <f>IF(H17="No Change","N/A",IF(H17="New Tag Required",Lookup!F:F,IF(H17="Remove Old Sign",Lookup!F:F,IF(H17="N/A","N/A",""))))</f>
        <v/>
      </c>
      <c r="N17" s="63"/>
      <c r="O17" s="41"/>
    </row>
    <row r="18" spans="1:15" x14ac:dyDescent="0.3">
      <c r="A18" s="62"/>
      <c r="C18" s="41"/>
      <c r="E18" s="56"/>
      <c r="F18" s="56"/>
      <c r="G18" s="56"/>
      <c r="J18" s="57" t="str">
        <f>IF(G18="No Change","N/A",IF(G18="New Tag Required",Lookup!F:F,IF(G18="Remove Old Tag",Lookup!F:F,IF(G18="N/A","N/A",""))))</f>
        <v/>
      </c>
      <c r="K18" s="63"/>
      <c r="L18" s="41"/>
      <c r="M18" s="57" t="str">
        <f>IF(H18="No Change","N/A",IF(H18="New Tag Required",Lookup!F:F,IF(H18="Remove Old Sign",Lookup!F:F,IF(H18="N/A","N/A",""))))</f>
        <v/>
      </c>
      <c r="N18" s="63"/>
      <c r="O18" s="41"/>
    </row>
    <row r="19" spans="1:15" x14ac:dyDescent="0.3">
      <c r="A19" s="62"/>
      <c r="C19" s="41"/>
      <c r="E19" s="56"/>
      <c r="F19" s="56"/>
      <c r="G19" s="56"/>
      <c r="J19" s="57" t="str">
        <f>IF(G19="No Change","N/A",IF(G19="New Tag Required",Lookup!F:F,IF(G19="Remove Old Tag",Lookup!F:F,IF(G19="N/A","N/A",""))))</f>
        <v/>
      </c>
      <c r="K19" s="63"/>
      <c r="L19" s="41"/>
      <c r="M19" s="57" t="str">
        <f>IF(H19="No Change","N/A",IF(H19="New Tag Required",Lookup!F:F,IF(H19="Remove Old Sign",Lookup!F:F,IF(H19="N/A","N/A",""))))</f>
        <v/>
      </c>
      <c r="N19" s="63"/>
      <c r="O19" s="41"/>
    </row>
    <row r="20" spans="1:15" x14ac:dyDescent="0.3">
      <c r="A20" s="62"/>
      <c r="C20" s="41"/>
      <c r="E20" s="56"/>
      <c r="F20" s="56"/>
      <c r="G20" s="56"/>
      <c r="J20" s="57" t="str">
        <f>IF(G20="No Change","N/A",IF(G20="New Tag Required",Lookup!F:F,IF(G20="Remove Old Tag",Lookup!F:F,IF(G20="N/A","N/A",""))))</f>
        <v/>
      </c>
      <c r="K20" s="63"/>
      <c r="L20" s="41"/>
      <c r="M20" s="57" t="str">
        <f>IF(H20="No Change","N/A",IF(H20="New Tag Required",Lookup!F:F,IF(H20="Remove Old Sign",Lookup!F:F,IF(H20="N/A","N/A",""))))</f>
        <v/>
      </c>
      <c r="N20" s="63"/>
      <c r="O20" s="41"/>
    </row>
    <row r="21" spans="1:15" x14ac:dyDescent="0.3">
      <c r="A21" s="62"/>
      <c r="C21" s="41"/>
      <c r="E21" s="56"/>
      <c r="F21" s="64"/>
      <c r="G21" s="56"/>
      <c r="J21" s="57" t="str">
        <f>IF(G21="No Change","N/A",IF(G21="New Tag Required",Lookup!F:F,IF(G21="Remove Old Tag",Lookup!F:F,IF(G21="N/A","N/A",""))))</f>
        <v/>
      </c>
      <c r="K21" s="63"/>
      <c r="L21" s="41"/>
      <c r="M21" s="57" t="str">
        <f>IF(H21="No Change","N/A",IF(H21="New Tag Required",Lookup!F:F,IF(H21="Remove Old Sign",Lookup!F:F,IF(H21="N/A","N/A",""))))</f>
        <v/>
      </c>
      <c r="N21" s="63"/>
      <c r="O21" s="41"/>
    </row>
    <row r="22" spans="1:15" x14ac:dyDescent="0.3">
      <c r="A22" s="62"/>
      <c r="C22" s="41"/>
      <c r="E22" s="56"/>
      <c r="F22" s="56"/>
      <c r="G22" s="56"/>
      <c r="J22" s="57" t="str">
        <f>IF(G22="No Change","N/A",IF(G22="New Tag Required",Lookup!F:F,IF(G22="Remove Old Tag",Lookup!F:F,IF(G22="N/A","N/A",""))))</f>
        <v/>
      </c>
      <c r="K22" s="63"/>
      <c r="L22" s="41"/>
      <c r="M22" s="57" t="str">
        <f>IF(H22="No Change","N/A",IF(H22="New Tag Required",Lookup!F:F,IF(H22="Remove Old Sign",Lookup!F:F,IF(H22="N/A","N/A",""))))</f>
        <v/>
      </c>
      <c r="N22" s="63"/>
      <c r="O22" s="41"/>
    </row>
    <row r="23" spans="1:15" x14ac:dyDescent="0.3">
      <c r="A23" s="62"/>
      <c r="C23" s="41"/>
      <c r="E23" s="56"/>
      <c r="F23" s="56"/>
      <c r="G23" s="56"/>
      <c r="J23" s="57" t="str">
        <f>IF(G23="No Change","N/A",IF(G23="New Tag Required",Lookup!F:F,IF(G23="Remove Old Tag",Lookup!F:F,IF(G23="N/A","N/A",""))))</f>
        <v/>
      </c>
      <c r="K23" s="65"/>
      <c r="M23" s="57" t="str">
        <f>IF(H23="No Change","N/A",IF(H23="New Tag Required",Lookup!F:F,IF(H23="Remove Old Sign",Lookup!F:F,IF(H23="N/A","N/A",""))))</f>
        <v/>
      </c>
      <c r="N23" s="63"/>
      <c r="O23" s="41"/>
    </row>
    <row r="24" spans="1:15" x14ac:dyDescent="0.3">
      <c r="A24" s="62"/>
      <c r="C24" s="41"/>
      <c r="E24" s="56"/>
      <c r="F24" s="56"/>
      <c r="G24" s="56"/>
      <c r="J24" s="57" t="str">
        <f>IF(G24="No Change","N/A",IF(G24="New Tag Required",Lookup!F:F,IF(G24="Remove Old Tag",Lookup!F:F,IF(G24="N/A","N/A",""))))</f>
        <v/>
      </c>
      <c r="K24" s="65"/>
      <c r="M24" s="57" t="str">
        <f>IF(H24="No Change","N/A",IF(H24="New Tag Required",Lookup!F:F,IF(H24="Remove Old Sign",Lookup!F:F,IF(H24="N/A","N/A",""))))</f>
        <v/>
      </c>
      <c r="N24" s="63"/>
      <c r="O24" s="41"/>
    </row>
    <row r="25" spans="1:15" x14ac:dyDescent="0.3">
      <c r="A25" s="62"/>
      <c r="C25" s="41"/>
      <c r="E25" s="56"/>
      <c r="F25" s="56"/>
      <c r="G25" s="56"/>
      <c r="J25" s="57" t="str">
        <f>IF(G25="No Change","N/A",IF(G25="New Tag Required",Lookup!F:F,IF(G25="Remove Old Tag",Lookup!F:F,IF(G25="N/A","N/A",""))))</f>
        <v/>
      </c>
      <c r="K25" s="65"/>
      <c r="M25" s="57" t="str">
        <f>IF(H25="No Change","N/A",IF(H25="New Tag Required",Lookup!F:F,IF(H25="Remove Old Sign",Lookup!F:F,IF(H25="N/A","N/A",""))))</f>
        <v/>
      </c>
      <c r="N25" s="65"/>
    </row>
    <row r="26" spans="1:15" x14ac:dyDescent="0.3">
      <c r="A26" s="62"/>
      <c r="C26" s="41"/>
      <c r="E26" s="56"/>
      <c r="F26" s="56"/>
      <c r="G26" s="56"/>
      <c r="J26" s="57" t="str">
        <f>IF(G26="No Change","N/A",IF(G26="New Tag Required",Lookup!F:F,IF(G26="Remove Old Tag",Lookup!F:F,IF(G26="N/A","N/A",""))))</f>
        <v/>
      </c>
      <c r="K26" s="65"/>
      <c r="M26" s="57" t="str">
        <f>IF(H26="No Change","N/A",IF(H26="New Tag Required",Lookup!F:F,IF(H26="Remove Old Sign",Lookup!F:F,IF(H26="N/A","N/A",""))))</f>
        <v/>
      </c>
      <c r="N26" s="65"/>
    </row>
    <row r="27" spans="1:15" x14ac:dyDescent="0.3">
      <c r="A27" s="60"/>
      <c r="C27" s="41"/>
      <c r="E27" s="56"/>
      <c r="F27" s="56"/>
      <c r="G27" s="56"/>
      <c r="J27" s="57" t="str">
        <f>IF(G27="No Change","N/A",IF(G27="New Tag Required",Lookup!F:F,IF(G27="Remove Old Tag",Lookup!F:F,IF(G27="N/A","N/A",""))))</f>
        <v/>
      </c>
      <c r="K27" s="65"/>
      <c r="M27" s="57" t="str">
        <f>IF(H27="No Change","N/A",IF(H27="New Tag Required",Lookup!F:F,IF(H27="Remove Old Sign",Lookup!F:F,IF(H27="N/A","N/A",""))))</f>
        <v/>
      </c>
      <c r="N27" s="65"/>
    </row>
    <row r="28" spans="1:15" x14ac:dyDescent="0.3">
      <c r="A28" s="60"/>
      <c r="C28" s="41"/>
      <c r="E28" s="56"/>
      <c r="F28" s="56"/>
      <c r="G28" s="56"/>
      <c r="J28" s="57" t="str">
        <f>IF(G28="No Change","N/A",IF(G28="New Tag Required",Lookup!F:F,IF(G28="Remove Old Tag",Lookup!F:F,IF(G28="N/A","N/A",""))))</f>
        <v/>
      </c>
      <c r="K28" s="65"/>
      <c r="M28" s="57" t="str">
        <f>IF(H28="No Change","N/A",IF(H28="New Tag Required",Lookup!F:F,IF(H28="Remove Old Sign",Lookup!F:F,IF(H28="N/A","N/A",""))))</f>
        <v/>
      </c>
      <c r="N28" s="65"/>
    </row>
    <row r="29" spans="1:15" x14ac:dyDescent="0.3">
      <c r="A29" s="60"/>
      <c r="C29" s="41"/>
      <c r="E29" s="56"/>
      <c r="F29" s="56"/>
      <c r="G29" s="56"/>
      <c r="J29" s="57" t="str">
        <f>IF(G29="No Change","N/A",IF(G29="New Tag Required",Lookup!F:F,IF(G29="Remove Old Tag",Lookup!F:F,IF(G29="N/A","N/A",""))))</f>
        <v/>
      </c>
      <c r="K29" s="65"/>
      <c r="M29" s="57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60"/>
      <c r="C30" s="41"/>
      <c r="E30" s="56"/>
      <c r="F30" s="56"/>
      <c r="G30" s="56"/>
      <c r="J30" s="57" t="str">
        <f>IF(G30="No Change","N/A",IF(G30="New Tag Required",Lookup!F:F,IF(G30="Remove Old Tag",Lookup!F:F,IF(G30="N/A","N/A",""))))</f>
        <v/>
      </c>
      <c r="K30" s="65"/>
      <c r="M30" s="57" t="str">
        <f>IF(H30="No Change","N/A",IF(H30="New Tag Required",Lookup!F:F,IF(H30="Remove Old Sign",Lookup!F:F,IF(H30="N/A","N/A",""))))</f>
        <v/>
      </c>
      <c r="N30" s="65"/>
    </row>
    <row r="31" spans="1:15" x14ac:dyDescent="0.3">
      <c r="A31" s="60"/>
      <c r="C31" s="41"/>
      <c r="E31" s="56"/>
      <c r="F31" s="56"/>
      <c r="G31" s="56"/>
      <c r="J31" s="57" t="str">
        <f>IF(G31="No Change","N/A",IF(G31="New Tag Required",Lookup!F:F,IF(G31="Remove Old Tag",Lookup!F:F,IF(G31="N/A","N/A",""))))</f>
        <v/>
      </c>
      <c r="K31" s="65"/>
      <c r="M31" s="57" t="str">
        <f>IF(H31="No Change","N/A",IF(H31="New Tag Required",Lookup!F:F,IF(H31="Remove Old Sign",Lookup!F:F,IF(H31="N/A","N/A",""))))</f>
        <v/>
      </c>
      <c r="N31" s="65"/>
    </row>
    <row r="32" spans="1:15" x14ac:dyDescent="0.3">
      <c r="A32" s="60"/>
      <c r="C32" s="41"/>
      <c r="E32" s="56"/>
      <c r="F32" s="56"/>
      <c r="G32" s="56"/>
      <c r="J32" s="57" t="str">
        <f>IF(G32="No Change","N/A",IF(G32="New Tag Required",Lookup!F:F,IF(G32="Remove Old Tag",Lookup!F:F,IF(G32="N/A","N/A",""))))</f>
        <v/>
      </c>
      <c r="K32" s="65"/>
      <c r="M32" s="57" t="str">
        <f>IF(H32="No Change","N/A",IF(H32="New Tag Required",Lookup!F:F,IF(H32="Remove Old Sign",Lookup!F:F,IF(H32="N/A","N/A",""))))</f>
        <v/>
      </c>
      <c r="N32" s="65"/>
    </row>
    <row r="33" spans="1:14" ht="16.2" thickBot="1" x14ac:dyDescent="0.35">
      <c r="A33" s="60"/>
      <c r="C33" s="41"/>
      <c r="E33" s="56"/>
      <c r="F33" s="56"/>
      <c r="G33" s="56"/>
      <c r="K33" s="65"/>
      <c r="N33" s="65"/>
    </row>
    <row r="34" spans="1:14" ht="46.8" x14ac:dyDescent="0.3">
      <c r="A34" s="60"/>
      <c r="C34" s="41"/>
      <c r="E34" s="56"/>
      <c r="F34" s="56"/>
      <c r="G34" s="66" t="s">
        <v>46</v>
      </c>
      <c r="H34" s="67" t="s">
        <v>47</v>
      </c>
      <c r="J34" s="68" t="s">
        <v>41</v>
      </c>
      <c r="K34" s="57"/>
      <c r="L34" s="57"/>
      <c r="M34" s="68" t="s">
        <v>42</v>
      </c>
    </row>
    <row r="35" spans="1:14" ht="16.2" thickBot="1" x14ac:dyDescent="0.35">
      <c r="A35" s="60"/>
      <c r="C35" s="41"/>
      <c r="E35" s="56"/>
      <c r="F35" s="56"/>
      <c r="G35" s="69">
        <f>COUNTIF(G6:G34,"New Tag Required")</f>
        <v>1</v>
      </c>
      <c r="H35" s="70">
        <f>COUNTIF(H6:H34,"New Sign Required")</f>
        <v>0</v>
      </c>
      <c r="J35" s="71">
        <f>COUNTIF(J6:J34,"Installed")</f>
        <v>0</v>
      </c>
      <c r="K35" s="57"/>
      <c r="L35" s="57"/>
      <c r="M35" s="71">
        <f>COUNTIF(M6:M34,"Installed")</f>
        <v>0</v>
      </c>
    </row>
    <row r="36" spans="1:14" x14ac:dyDescent="0.3">
      <c r="A36" s="60"/>
      <c r="C36" s="41"/>
      <c r="E36" s="56"/>
      <c r="F36" s="56"/>
      <c r="G36" s="56"/>
    </row>
    <row r="37" spans="1:14" x14ac:dyDescent="0.3">
      <c r="A37" s="60"/>
      <c r="C37" s="41"/>
      <c r="E37" s="56"/>
      <c r="F37" s="56"/>
      <c r="G37" s="56"/>
    </row>
    <row r="38" spans="1:14" x14ac:dyDescent="0.3">
      <c r="A38" s="60"/>
      <c r="C38" s="41"/>
      <c r="E38" s="56"/>
      <c r="F38" s="56"/>
      <c r="G38" s="56"/>
    </row>
    <row r="39" spans="1:14" x14ac:dyDescent="0.3">
      <c r="A39" s="60"/>
      <c r="C39" s="41"/>
      <c r="E39" s="56"/>
      <c r="F39" s="56"/>
      <c r="G39" s="56"/>
    </row>
    <row r="40" spans="1:14" x14ac:dyDescent="0.3">
      <c r="A40" s="60"/>
      <c r="C40" s="41"/>
      <c r="E40" s="56"/>
      <c r="F40" s="56"/>
      <c r="G40" s="56"/>
    </row>
    <row r="41" spans="1:14" x14ac:dyDescent="0.3">
      <c r="A41" s="60"/>
      <c r="C41" s="41"/>
      <c r="E41" s="56"/>
      <c r="F41" s="56"/>
      <c r="G41" s="56"/>
    </row>
    <row r="42" spans="1:14" x14ac:dyDescent="0.3">
      <c r="A42" s="60"/>
      <c r="C42" s="41"/>
      <c r="E42" s="56"/>
      <c r="F42" s="56"/>
      <c r="G42" s="56"/>
    </row>
    <row r="43" spans="1:14" x14ac:dyDescent="0.3">
      <c r="A43" s="72"/>
      <c r="C43" s="41"/>
      <c r="E43" s="56"/>
      <c r="F43" s="73"/>
      <c r="G43" s="56"/>
    </row>
    <row r="44" spans="1:14" x14ac:dyDescent="0.3">
      <c r="A44" s="72"/>
      <c r="C44" s="41"/>
      <c r="E44" s="56"/>
      <c r="F44" s="73"/>
      <c r="G44" s="56"/>
    </row>
    <row r="45" spans="1:14" x14ac:dyDescent="0.3">
      <c r="A45" s="72"/>
      <c r="C45" s="41"/>
      <c r="E45" s="56"/>
      <c r="F45" s="74"/>
      <c r="G45" s="56"/>
    </row>
    <row r="46" spans="1:14" x14ac:dyDescent="0.3">
      <c r="A46" s="60"/>
      <c r="C46" s="41"/>
      <c r="E46" s="56"/>
      <c r="F46" s="73"/>
      <c r="G46" s="56"/>
    </row>
    <row r="47" spans="1:14" x14ac:dyDescent="0.3">
      <c r="A47" s="60"/>
      <c r="C47" s="41"/>
      <c r="E47" s="56"/>
      <c r="F47" s="73"/>
      <c r="G47" s="56"/>
    </row>
    <row r="48" spans="1:14" x14ac:dyDescent="0.3">
      <c r="A48" s="75"/>
      <c r="C48" s="41"/>
      <c r="E48" s="56"/>
      <c r="F48" s="56"/>
      <c r="G48" s="56"/>
    </row>
    <row r="49" spans="1:7" x14ac:dyDescent="0.3">
      <c r="A49" s="75"/>
      <c r="C49" s="41"/>
      <c r="E49" s="56"/>
      <c r="F49" s="56"/>
      <c r="G49" s="56"/>
    </row>
    <row r="50" spans="1:7" x14ac:dyDescent="0.3">
      <c r="A50" s="75"/>
      <c r="C50" s="41"/>
      <c r="E50" s="56"/>
      <c r="F50" s="56"/>
      <c r="G50" s="56"/>
    </row>
    <row r="51" spans="1:7" x14ac:dyDescent="0.3">
      <c r="A51" s="75"/>
      <c r="C51" s="41"/>
      <c r="E51" s="56"/>
      <c r="F51" s="56"/>
      <c r="G51" s="56"/>
    </row>
    <row r="52" spans="1:7" x14ac:dyDescent="0.3">
      <c r="A52" s="75"/>
      <c r="C52" s="41"/>
      <c r="E52" s="56"/>
      <c r="F52" s="64"/>
      <c r="G52" s="56"/>
    </row>
    <row r="53" spans="1:7" x14ac:dyDescent="0.3">
      <c r="A53" s="75"/>
      <c r="C53" s="41"/>
      <c r="E53" s="56"/>
      <c r="F53" s="56"/>
      <c r="G53" s="56"/>
    </row>
    <row r="54" spans="1:7" x14ac:dyDescent="0.3">
      <c r="A54" s="75"/>
      <c r="C54" s="41"/>
      <c r="E54" s="56"/>
      <c r="F54" s="56"/>
      <c r="G54" s="56"/>
    </row>
    <row r="55" spans="1:7" x14ac:dyDescent="0.3">
      <c r="A55" s="60"/>
      <c r="C55" s="41"/>
      <c r="E55" s="56"/>
      <c r="F55" s="56"/>
      <c r="G55" s="56"/>
    </row>
    <row r="56" spans="1:7" x14ac:dyDescent="0.3">
      <c r="A56" s="60"/>
      <c r="C56" s="41"/>
    </row>
    <row r="57" spans="1:7" x14ac:dyDescent="0.3">
      <c r="C57" s="41"/>
    </row>
    <row r="58" spans="1:7" x14ac:dyDescent="0.3">
      <c r="C58" s="41"/>
    </row>
    <row r="59" spans="1:7" x14ac:dyDescent="0.3">
      <c r="C59" s="41"/>
    </row>
    <row r="60" spans="1:7" x14ac:dyDescent="0.3">
      <c r="C60" s="41"/>
    </row>
    <row r="61" spans="1:7" x14ac:dyDescent="0.3">
      <c r="C61" s="41"/>
    </row>
    <row r="62" spans="1:7" x14ac:dyDescent="0.3">
      <c r="C62" s="41"/>
    </row>
    <row r="63" spans="1:7" x14ac:dyDescent="0.3">
      <c r="C63" s="41"/>
    </row>
    <row r="64" spans="1:7" x14ac:dyDescent="0.3">
      <c r="C64" s="41"/>
    </row>
    <row r="65" spans="3:3" x14ac:dyDescent="0.3">
      <c r="C65" s="41"/>
    </row>
    <row r="66" spans="3:3" x14ac:dyDescent="0.3">
      <c r="C66" s="41"/>
    </row>
    <row r="67" spans="3:3" x14ac:dyDescent="0.3">
      <c r="C67" s="41"/>
    </row>
    <row r="68" spans="3:3" x14ac:dyDescent="0.3">
      <c r="C68" s="41"/>
    </row>
    <row r="69" spans="3:3" x14ac:dyDescent="0.3">
      <c r="C69" s="41"/>
    </row>
    <row r="70" spans="3:3" x14ac:dyDescent="0.3">
      <c r="C70" s="41"/>
    </row>
    <row r="71" spans="3:3" x14ac:dyDescent="0.3">
      <c r="C71" s="41"/>
    </row>
    <row r="72" spans="3:3" x14ac:dyDescent="0.3">
      <c r="C72" s="41"/>
    </row>
    <row r="73" spans="3:3" x14ac:dyDescent="0.3">
      <c r="C73" s="41"/>
    </row>
    <row r="74" spans="3:3" x14ac:dyDescent="0.3">
      <c r="C74" s="41"/>
    </row>
    <row r="75" spans="3:3" x14ac:dyDescent="0.3">
      <c r="C75" s="41"/>
    </row>
    <row r="76" spans="3:3" x14ac:dyDescent="0.3">
      <c r="C76" s="41"/>
    </row>
    <row r="77" spans="3:3" x14ac:dyDescent="0.3">
      <c r="C77" s="41"/>
    </row>
    <row r="78" spans="3:3" x14ac:dyDescent="0.3">
      <c r="C78" s="41"/>
    </row>
    <row r="79" spans="3:3" x14ac:dyDescent="0.3">
      <c r="C79" s="41"/>
    </row>
    <row r="80" spans="3:3" x14ac:dyDescent="0.3">
      <c r="C80" s="41"/>
    </row>
    <row r="81" spans="3:3" x14ac:dyDescent="0.3">
      <c r="C81" s="41"/>
    </row>
    <row r="82" spans="3:3" x14ac:dyDescent="0.3">
      <c r="C82" s="41"/>
    </row>
    <row r="83" spans="3:3" x14ac:dyDescent="0.3">
      <c r="C83" s="41"/>
    </row>
    <row r="84" spans="3:3" x14ac:dyDescent="0.3">
      <c r="C84" s="41"/>
    </row>
    <row r="201" spans="3:3" x14ac:dyDescent="0.3">
      <c r="C201" s="39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40" sqref="C40"/>
    </sheetView>
  </sheetViews>
  <sheetFormatPr defaultColWidth="9.109375" defaultRowHeight="14.4" x14ac:dyDescent="0.3"/>
  <cols>
    <col min="1" max="1" width="22.44140625" style="31" bestFit="1" customWidth="1"/>
    <col min="2" max="2" width="30.109375" style="31" customWidth="1"/>
    <col min="3" max="3" width="24" style="24" customWidth="1"/>
    <col min="4" max="4" width="14.33203125" style="24" bestFit="1" customWidth="1"/>
    <col min="5" max="5" width="13.6640625" style="24" customWidth="1"/>
    <col min="6" max="6" width="13.33203125" style="24" bestFit="1" customWidth="1"/>
    <col min="7" max="8" width="18.5546875" style="24" customWidth="1"/>
    <col min="9" max="10" width="26.88671875" style="25" customWidth="1"/>
    <col min="11" max="16384" width="9.109375" style="24"/>
  </cols>
  <sheetData>
    <row r="1" spans="1:10" x14ac:dyDescent="0.3">
      <c r="A1" s="20" t="s">
        <v>7</v>
      </c>
      <c r="B1" s="21" t="str">
        <f>'KD Changes'!B1:C1</f>
        <v>8633</v>
      </c>
      <c r="C1" s="22"/>
      <c r="D1" s="11" t="s">
        <v>10</v>
      </c>
      <c r="E1" s="23">
        <f>'KD Changes'!G1</f>
        <v>42310</v>
      </c>
    </row>
    <row r="2" spans="1:10" ht="25.8" customHeight="1" x14ac:dyDescent="0.3">
      <c r="A2" s="26" t="s">
        <v>8</v>
      </c>
      <c r="B2" s="27" t="str">
        <f>VLOOKUP(B1,[1]BuildingList!A:B,2,FALSE)</f>
        <v>UK HealthCare Good Samaritan Hospital</v>
      </c>
      <c r="C2" s="28"/>
      <c r="D2" s="29" t="s">
        <v>12</v>
      </c>
      <c r="E2" s="30" t="str">
        <f>'KD Changes'!G2</f>
        <v>Maureen Dreckman</v>
      </c>
    </row>
    <row r="5" spans="1:10" s="17" customFormat="1" ht="24" customHeight="1" thickBot="1" x14ac:dyDescent="0.35">
      <c r="A5" s="15" t="s">
        <v>61</v>
      </c>
      <c r="B5" s="16" t="s">
        <v>62</v>
      </c>
      <c r="C5" s="16" t="s">
        <v>63</v>
      </c>
      <c r="D5" s="16" t="s">
        <v>64</v>
      </c>
      <c r="E5" s="16" t="s">
        <v>17</v>
      </c>
    </row>
    <row r="6" spans="1:10" ht="15" thickTop="1" x14ac:dyDescent="0.3">
      <c r="B6" s="25"/>
      <c r="E6" s="24" t="s">
        <v>78</v>
      </c>
      <c r="G6" s="17"/>
      <c r="H6" s="17"/>
      <c r="I6" s="24"/>
      <c r="J6" s="24"/>
    </row>
    <row r="7" spans="1:10" x14ac:dyDescent="0.3">
      <c r="A7" s="24"/>
      <c r="B7" s="24"/>
      <c r="G7" s="17"/>
      <c r="H7" s="17"/>
      <c r="I7" s="24"/>
      <c r="J7" s="24"/>
    </row>
    <row r="8" spans="1:10" ht="15" customHeight="1" x14ac:dyDescent="0.3">
      <c r="A8" s="24"/>
      <c r="B8" s="24"/>
      <c r="G8" s="17"/>
      <c r="H8" s="17"/>
      <c r="I8" s="24"/>
      <c r="J8" s="24"/>
    </row>
    <row r="9" spans="1:10" x14ac:dyDescent="0.3">
      <c r="A9" s="24"/>
      <c r="B9" s="24"/>
      <c r="G9" s="17"/>
      <c r="H9" s="17"/>
      <c r="I9" s="24"/>
      <c r="J9" s="24"/>
    </row>
    <row r="10" spans="1:10" x14ac:dyDescent="0.3">
      <c r="A10" s="24"/>
      <c r="B10" s="24"/>
      <c r="F10" s="33"/>
      <c r="G10" s="17"/>
      <c r="H10" s="17"/>
    </row>
    <row r="11" spans="1:10" x14ac:dyDescent="0.3">
      <c r="A11" s="24"/>
      <c r="B11" s="24"/>
      <c r="F11" s="33"/>
      <c r="G11" s="17"/>
      <c r="H11" s="17"/>
    </row>
    <row r="12" spans="1:10" x14ac:dyDescent="0.3">
      <c r="A12" s="24"/>
      <c r="B12" s="24"/>
      <c r="F12" s="33"/>
      <c r="G12" s="17"/>
      <c r="H12" s="17"/>
    </row>
    <row r="13" spans="1:10" x14ac:dyDescent="0.3">
      <c r="A13" s="24"/>
      <c r="B13" s="24"/>
      <c r="F13" s="33"/>
      <c r="G13" s="17"/>
      <c r="H13" s="17"/>
    </row>
    <row r="14" spans="1:10" x14ac:dyDescent="0.3">
      <c r="A14" s="24"/>
      <c r="B14" s="24"/>
      <c r="F14" s="33"/>
      <c r="G14" s="17"/>
      <c r="H14" s="17"/>
    </row>
    <row r="15" spans="1:10" x14ac:dyDescent="0.3">
      <c r="A15" s="24"/>
      <c r="B15" s="24"/>
      <c r="F15" s="33"/>
      <c r="G15" s="17"/>
      <c r="H15" s="17"/>
    </row>
    <row r="16" spans="1:10" x14ac:dyDescent="0.3">
      <c r="A16" s="24"/>
      <c r="B16" s="24"/>
      <c r="F16" s="33"/>
      <c r="G16" s="17"/>
      <c r="H16" s="17"/>
    </row>
    <row r="17" spans="1:8" x14ac:dyDescent="0.3">
      <c r="A17" s="24"/>
      <c r="B17" s="24"/>
      <c r="F17" s="33"/>
      <c r="G17" s="17"/>
      <c r="H17" s="17"/>
    </row>
    <row r="18" spans="1:8" x14ac:dyDescent="0.3">
      <c r="A18" s="24"/>
      <c r="B18" s="24"/>
      <c r="F18" s="33"/>
      <c r="G18" s="17"/>
      <c r="H18" s="17"/>
    </row>
    <row r="19" spans="1:8" x14ac:dyDescent="0.3">
      <c r="A19" s="24"/>
      <c r="B19" s="24"/>
      <c r="F19" s="33"/>
      <c r="G19" s="17"/>
      <c r="H19" s="17"/>
    </row>
    <row r="20" spans="1:8" x14ac:dyDescent="0.3">
      <c r="A20" s="24"/>
      <c r="B20" s="24"/>
      <c r="F20" s="33"/>
      <c r="G20" s="17"/>
      <c r="H20" s="17"/>
    </row>
    <row r="21" spans="1:8" x14ac:dyDescent="0.3">
      <c r="A21" s="24"/>
      <c r="B21" s="24"/>
      <c r="F21" s="34"/>
      <c r="G21" s="17"/>
      <c r="H21" s="17"/>
    </row>
    <row r="22" spans="1:8" x14ac:dyDescent="0.3">
      <c r="A22" s="24"/>
      <c r="B22" s="24"/>
      <c r="F22" s="33"/>
      <c r="G22" s="17"/>
      <c r="H22" s="17"/>
    </row>
    <row r="23" spans="1:8" x14ac:dyDescent="0.3">
      <c r="A23" s="24"/>
      <c r="B23" s="24"/>
      <c r="F23" s="33"/>
      <c r="G23" s="17"/>
      <c r="H23" s="17"/>
    </row>
    <row r="24" spans="1:8" x14ac:dyDescent="0.3">
      <c r="A24" s="24"/>
      <c r="B24" s="24"/>
      <c r="F24" s="33"/>
      <c r="G24" s="17"/>
      <c r="H24" s="17"/>
    </row>
    <row r="25" spans="1:8" x14ac:dyDescent="0.3">
      <c r="A25" s="24"/>
      <c r="B25" s="24"/>
      <c r="F25" s="33"/>
      <c r="G25" s="17"/>
      <c r="H25" s="17"/>
    </row>
    <row r="26" spans="1:8" x14ac:dyDescent="0.3">
      <c r="A26" s="24"/>
      <c r="B26" s="24"/>
      <c r="F26" s="33"/>
      <c r="G26" s="17"/>
      <c r="H26" s="17"/>
    </row>
    <row r="27" spans="1:8" x14ac:dyDescent="0.3">
      <c r="A27" s="24"/>
      <c r="B27" s="24"/>
      <c r="F27" s="33"/>
      <c r="G27" s="17"/>
      <c r="H27" s="17"/>
    </row>
    <row r="28" spans="1:8" x14ac:dyDescent="0.3">
      <c r="A28" s="24"/>
      <c r="B28" s="24"/>
      <c r="F28" s="33"/>
      <c r="G28" s="17"/>
      <c r="H28" s="17"/>
    </row>
    <row r="29" spans="1:8" x14ac:dyDescent="0.3">
      <c r="A29" s="24"/>
      <c r="B29" s="24"/>
      <c r="F29" s="33"/>
      <c r="G29" s="17"/>
      <c r="H29" s="17"/>
    </row>
    <row r="30" spans="1:8" x14ac:dyDescent="0.3">
      <c r="A30" s="24"/>
      <c r="B30" s="24"/>
      <c r="F30" s="33"/>
      <c r="G30" s="17"/>
      <c r="H30" s="17"/>
    </row>
    <row r="31" spans="1:8" x14ac:dyDescent="0.3">
      <c r="A31" s="32"/>
      <c r="E31" s="33"/>
      <c r="F31" s="33"/>
      <c r="G31" s="17"/>
      <c r="H31" s="17"/>
    </row>
    <row r="32" spans="1:8" x14ac:dyDescent="0.3">
      <c r="A32" s="32"/>
      <c r="E32" s="33"/>
      <c r="F32" s="33"/>
      <c r="G32" s="17"/>
      <c r="H32" s="17"/>
    </row>
    <row r="33" spans="1:8" x14ac:dyDescent="0.3">
      <c r="A33" s="32"/>
      <c r="E33" s="33"/>
      <c r="F33" s="33"/>
      <c r="G33" s="17"/>
      <c r="H33" s="17"/>
    </row>
    <row r="34" spans="1:8" x14ac:dyDescent="0.3">
      <c r="A34" s="32"/>
      <c r="E34" s="33"/>
      <c r="F34" s="33"/>
      <c r="G34" s="17"/>
      <c r="H34" s="17"/>
    </row>
    <row r="35" spans="1:8" x14ac:dyDescent="0.3">
      <c r="A35" s="32"/>
      <c r="E35" s="33"/>
      <c r="F35" s="33"/>
      <c r="G35" s="17"/>
      <c r="H35" s="17"/>
    </row>
    <row r="36" spans="1:8" x14ac:dyDescent="0.3">
      <c r="A36" s="32"/>
      <c r="E36" s="33"/>
      <c r="F36" s="33"/>
      <c r="G36" s="17"/>
      <c r="H36" s="17"/>
    </row>
    <row r="37" spans="1:8" x14ac:dyDescent="0.3">
      <c r="A37" s="32"/>
      <c r="E37" s="33"/>
      <c r="F37" s="33"/>
      <c r="G37" s="17"/>
      <c r="H37" s="17"/>
    </row>
    <row r="38" spans="1:8" x14ac:dyDescent="0.3">
      <c r="A38" s="32"/>
      <c r="E38" s="33"/>
      <c r="F38" s="33"/>
      <c r="G38" s="17"/>
      <c r="H38" s="17"/>
    </row>
    <row r="39" spans="1:8" x14ac:dyDescent="0.3">
      <c r="A39" s="32"/>
      <c r="E39" s="33"/>
      <c r="F39" s="33"/>
      <c r="G39" s="33"/>
    </row>
    <row r="40" spans="1:8" x14ac:dyDescent="0.3">
      <c r="A40" s="32"/>
      <c r="E40" s="33"/>
      <c r="F40" s="33"/>
      <c r="G40" s="33"/>
    </row>
    <row r="41" spans="1:8" x14ac:dyDescent="0.3">
      <c r="A41" s="35"/>
      <c r="E41" s="33"/>
      <c r="F41" s="36"/>
      <c r="G41" s="33"/>
    </row>
    <row r="42" spans="1:8" x14ac:dyDescent="0.3">
      <c r="A42" s="35"/>
      <c r="E42" s="33"/>
      <c r="F42" s="36"/>
      <c r="G42" s="33"/>
    </row>
    <row r="43" spans="1:8" x14ac:dyDescent="0.3">
      <c r="A43" s="35"/>
      <c r="E43" s="33"/>
      <c r="F43" s="37"/>
      <c r="G43" s="33"/>
    </row>
    <row r="44" spans="1:8" x14ac:dyDescent="0.3">
      <c r="A44" s="32"/>
      <c r="E44" s="33"/>
      <c r="F44" s="36"/>
      <c r="G44" s="33"/>
    </row>
    <row r="45" spans="1:8" x14ac:dyDescent="0.3">
      <c r="A45" s="32"/>
      <c r="E45" s="33"/>
      <c r="F45" s="36"/>
      <c r="G45" s="33"/>
    </row>
    <row r="46" spans="1:8" x14ac:dyDescent="0.3">
      <c r="A46" s="38"/>
      <c r="E46" s="33"/>
      <c r="F46" s="33"/>
      <c r="G46" s="33"/>
    </row>
    <row r="47" spans="1:8" x14ac:dyDescent="0.3">
      <c r="A47" s="38"/>
      <c r="E47" s="33"/>
      <c r="F47" s="33"/>
      <c r="G47" s="33"/>
    </row>
    <row r="48" spans="1:8" x14ac:dyDescent="0.3">
      <c r="A48" s="38"/>
      <c r="E48" s="33"/>
      <c r="F48" s="33"/>
      <c r="G48" s="33"/>
    </row>
    <row r="49" spans="1:7" x14ac:dyDescent="0.3">
      <c r="A49" s="38"/>
      <c r="E49" s="33"/>
      <c r="F49" s="33"/>
      <c r="G49" s="33"/>
    </row>
    <row r="50" spans="1:7" x14ac:dyDescent="0.3">
      <c r="A50" s="38"/>
      <c r="C50" s="25"/>
      <c r="E50" s="33"/>
      <c r="F50" s="34"/>
      <c r="G50" s="33"/>
    </row>
    <row r="51" spans="1:7" x14ac:dyDescent="0.3">
      <c r="A51" s="38"/>
      <c r="C51" s="25"/>
      <c r="E51" s="33"/>
      <c r="F51" s="33"/>
      <c r="G51" s="33"/>
    </row>
    <row r="52" spans="1:7" x14ac:dyDescent="0.3">
      <c r="A52" s="38"/>
      <c r="C52" s="25"/>
      <c r="E52" s="33"/>
      <c r="F52" s="33"/>
      <c r="G52" s="33"/>
    </row>
    <row r="53" spans="1:7" x14ac:dyDescent="0.3">
      <c r="A53" s="32"/>
      <c r="C53" s="25"/>
      <c r="E53" s="33"/>
      <c r="F53" s="33"/>
      <c r="G53" s="33"/>
    </row>
    <row r="54" spans="1:7" x14ac:dyDescent="0.3">
      <c r="A54" s="32"/>
      <c r="C54" s="25"/>
    </row>
    <row r="55" spans="1:7" x14ac:dyDescent="0.3">
      <c r="C55" s="25"/>
    </row>
    <row r="56" spans="1:7" x14ac:dyDescent="0.3">
      <c r="C56" s="25"/>
    </row>
    <row r="57" spans="1:7" x14ac:dyDescent="0.3">
      <c r="C57" s="25"/>
    </row>
    <row r="58" spans="1:7" x14ac:dyDescent="0.3">
      <c r="C58" s="25"/>
    </row>
    <row r="59" spans="1:7" x14ac:dyDescent="0.3">
      <c r="C59" s="25"/>
    </row>
    <row r="60" spans="1:7" x14ac:dyDescent="0.3">
      <c r="C60" s="25"/>
    </row>
    <row r="61" spans="1:7" x14ac:dyDescent="0.3">
      <c r="C61" s="25"/>
    </row>
    <row r="62" spans="1:7" x14ac:dyDescent="0.3">
      <c r="C62" s="25"/>
    </row>
    <row r="63" spans="1:7" x14ac:dyDescent="0.3">
      <c r="C63" s="25"/>
    </row>
    <row r="64" spans="1:7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69" spans="3:3" x14ac:dyDescent="0.3">
      <c r="C69" s="25"/>
    </row>
    <row r="70" spans="3:3" x14ac:dyDescent="0.3">
      <c r="C70" s="25"/>
    </row>
    <row r="71" spans="3:3" x14ac:dyDescent="0.3">
      <c r="C71" s="25"/>
    </row>
    <row r="72" spans="3:3" x14ac:dyDescent="0.3">
      <c r="C72" s="25"/>
    </row>
    <row r="73" spans="3:3" x14ac:dyDescent="0.3">
      <c r="C73" s="25"/>
    </row>
    <row r="74" spans="3:3" x14ac:dyDescent="0.3">
      <c r="C74" s="25"/>
    </row>
    <row r="75" spans="3:3" x14ac:dyDescent="0.3">
      <c r="C75" s="25"/>
    </row>
    <row r="76" spans="3:3" x14ac:dyDescent="0.3">
      <c r="C76" s="25"/>
    </row>
    <row r="77" spans="3:3" x14ac:dyDescent="0.3">
      <c r="C77" s="25"/>
    </row>
    <row r="78" spans="3:3" x14ac:dyDescent="0.3">
      <c r="C78" s="25"/>
    </row>
    <row r="79" spans="3:3" x14ac:dyDescent="0.3">
      <c r="C79" s="25"/>
    </row>
    <row r="80" spans="3:3" x14ac:dyDescent="0.3">
      <c r="C80" s="25"/>
    </row>
    <row r="81" spans="3:3" x14ac:dyDescent="0.3">
      <c r="C81" s="25"/>
    </row>
    <row r="82" spans="3:3" x14ac:dyDescent="0.3">
      <c r="C82" s="25"/>
    </row>
    <row r="199" spans="3:3" x14ac:dyDescent="0.3">
      <c r="C199" s="24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0" sqref="D10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79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53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33</v>
      </c>
      <c r="F5">
        <v>0</v>
      </c>
    </row>
    <row r="6" spans="1:7" x14ac:dyDescent="0.3">
      <c r="C6" t="s">
        <v>59</v>
      </c>
      <c r="D6" s="8" t="s">
        <v>57</v>
      </c>
      <c r="E6" s="7" t="s">
        <v>28</v>
      </c>
    </row>
    <row r="7" spans="1:7" x14ac:dyDescent="0.3">
      <c r="C7" t="s">
        <v>71</v>
      </c>
      <c r="E7" s="7" t="s">
        <v>72</v>
      </c>
    </row>
    <row r="8" spans="1:7" x14ac:dyDescent="0.3">
      <c r="E8" s="7" t="s">
        <v>30</v>
      </c>
    </row>
    <row r="9" spans="1:7" x14ac:dyDescent="0.3">
      <c r="E9" s="19" t="s">
        <v>49</v>
      </c>
    </row>
    <row r="10" spans="1:7" s="1" customFormat="1" x14ac:dyDescent="0.3">
      <c r="E10" s="19" t="s">
        <v>32</v>
      </c>
    </row>
    <row r="11" spans="1:7" x14ac:dyDescent="0.3">
      <c r="E11" s="19" t="s">
        <v>20</v>
      </c>
    </row>
    <row r="12" spans="1:7" x14ac:dyDescent="0.3">
      <c r="E12" s="19" t="s">
        <v>24</v>
      </c>
    </row>
    <row r="13" spans="1:7" x14ac:dyDescent="0.3">
      <c r="E13" s="19" t="s">
        <v>52</v>
      </c>
    </row>
    <row r="14" spans="1:7" x14ac:dyDescent="0.3">
      <c r="E14" s="19" t="s">
        <v>50</v>
      </c>
    </row>
    <row r="15" spans="1:7" x14ac:dyDescent="0.3">
      <c r="E15" s="19" t="s">
        <v>22</v>
      </c>
    </row>
    <row r="16" spans="1:7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51" workbookViewId="0">
      <selection activeCell="D178" sqref="D178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</row>
    <row r="17" spans="1:2" x14ac:dyDescent="0.3">
      <c r="A17" s="2" t="str">
        <f>([3]UKBuilding_List!A17)</f>
        <v>0023</v>
      </c>
      <c r="B17" s="3" t="str">
        <f>VLOOKUP(A17,[3]UKBuilding_List!$A$1:$D$376,3,FALSE)</f>
        <v>Safety &amp; Security</v>
      </c>
    </row>
    <row r="18" spans="1:2" x14ac:dyDescent="0.3">
      <c r="A18" s="2" t="str">
        <f>([3]UKBuilding_List!A18)</f>
        <v>0024</v>
      </c>
      <c r="B18" s="3" t="str">
        <f>VLOOKUP(A18,[3]UKBuilding_List!$A$1:$D$376,3,FALSE)</f>
        <v>Lafferty Hall</v>
      </c>
    </row>
    <row r="19" spans="1:2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</row>
    <row r="20" spans="1:2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</row>
    <row r="21" spans="1:2" x14ac:dyDescent="0.3">
      <c r="A21" s="2" t="str">
        <f>([3]UKBuilding_List!A21)</f>
        <v>0028</v>
      </c>
      <c r="B21" s="3" t="str">
        <f>VLOOKUP(A21,[3]UKBuilding_List!$A$1:$D$376,3,FALSE)</f>
        <v>Barker Hall</v>
      </c>
    </row>
    <row r="22" spans="1:2" x14ac:dyDescent="0.3">
      <c r="A22" s="2" t="str">
        <f>([3]UKBuilding_List!A22)</f>
        <v>0031</v>
      </c>
      <c r="B22" s="3" t="str">
        <f>VLOOKUP(A22,[3]UKBuilding_List!$A$1:$D$376,3,FALSE)</f>
        <v>Frazee Hall</v>
      </c>
    </row>
    <row r="23" spans="1:2" x14ac:dyDescent="0.3">
      <c r="A23" s="2" t="str">
        <f>([3]UKBuilding_List!A23)</f>
        <v>0032</v>
      </c>
      <c r="B23" s="3" t="str">
        <f>VLOOKUP(A23,[3]UKBuilding_List!$A$1:$D$376,3,FALSE)</f>
        <v>Main Building</v>
      </c>
    </row>
    <row r="24" spans="1:2" x14ac:dyDescent="0.3">
      <c r="A24" s="2" t="str">
        <f>([3]UKBuilding_List!A24)</f>
        <v>0033</v>
      </c>
      <c r="B24" s="3" t="str">
        <f>VLOOKUP(A24,[3]UKBuilding_List!$A$1:$D$376,3,FALSE)</f>
        <v>Ezra Gillis Building</v>
      </c>
    </row>
    <row r="25" spans="1:2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</row>
    <row r="26" spans="1:2" x14ac:dyDescent="0.3">
      <c r="A26" s="2" t="str">
        <f>([3]UKBuilding_List!A26)</f>
        <v>0035</v>
      </c>
      <c r="B26" s="3" t="str">
        <f>VLOOKUP(A26,[3]UKBuilding_List!$A$1:$D$376,3,FALSE)</f>
        <v>Miller Hall</v>
      </c>
    </row>
    <row r="27" spans="1:2" x14ac:dyDescent="0.3">
      <c r="A27" s="2" t="str">
        <f>([3]UKBuilding_List!A27)</f>
        <v>0036</v>
      </c>
      <c r="B27" s="3" t="str">
        <f>VLOOKUP(A27,[3]UKBuilding_List!$A$1:$D$376,3,FALSE)</f>
        <v>Gatehouse Gate 2</v>
      </c>
    </row>
    <row r="28" spans="1:2" x14ac:dyDescent="0.3">
      <c r="A28" s="2" t="str">
        <f>([3]UKBuilding_List!A28)</f>
        <v>0038</v>
      </c>
      <c r="B28" s="3" t="str">
        <f>VLOOKUP(A28,[3]UKBuilding_List!$A$1:$D$376,3,FALSE)</f>
        <v>Engineering Annex</v>
      </c>
    </row>
    <row r="29" spans="1:2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</row>
    <row r="30" spans="1:2" x14ac:dyDescent="0.3">
      <c r="A30" s="2" t="str">
        <f>([3]UKBuilding_List!A30)</f>
        <v>0040</v>
      </c>
      <c r="B30" s="3" t="str">
        <f>VLOOKUP(A30,[3]UKBuilding_List!$A$1:$D$376,3,FALSE)</f>
        <v>Maxwell Place</v>
      </c>
    </row>
    <row r="31" spans="1:2" x14ac:dyDescent="0.3">
      <c r="A31" s="2" t="str">
        <f>([3]UKBuilding_List!A31)</f>
        <v>0041</v>
      </c>
      <c r="B31" s="3" t="str">
        <f>VLOOKUP(A31,[3]UKBuilding_List!$A$1:$D$376,3,FALSE)</f>
        <v>Pence Hall</v>
      </c>
    </row>
    <row r="32" spans="1:2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</row>
    <row r="33" spans="1:2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</row>
    <row r="34" spans="1:2" x14ac:dyDescent="0.3">
      <c r="A34" s="2" t="str">
        <f>([3]UKBuilding_List!A34)</f>
        <v>0044</v>
      </c>
      <c r="B34" s="3" t="str">
        <f>VLOOKUP(A34,[3]UKBuilding_List!$A$1:$D$376,3,FALSE)</f>
        <v>Kastle Hall</v>
      </c>
    </row>
    <row r="35" spans="1:2" x14ac:dyDescent="0.3">
      <c r="A35" s="2" t="str">
        <f>([3]UKBuilding_List!A35)</f>
        <v>0045</v>
      </c>
      <c r="B35" s="3" t="str">
        <f>VLOOKUP(A35,[3]UKBuilding_List!$A$1:$D$376,3,FALSE)</f>
        <v>McVey Hall</v>
      </c>
    </row>
    <row r="36" spans="1:2" x14ac:dyDescent="0.3">
      <c r="A36" s="2" t="str">
        <f>([3]UKBuilding_List!A36)</f>
        <v>0046</v>
      </c>
      <c r="B36" s="3" t="str">
        <f>VLOOKUP(A36,[3]UKBuilding_List!$A$1:$D$376,3,FALSE)</f>
        <v>Anderson Hall Tower</v>
      </c>
    </row>
    <row r="37" spans="1:2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</row>
    <row r="38" spans="1:2" x14ac:dyDescent="0.3">
      <c r="A38" s="2" t="str">
        <f>([3]UKBuilding_List!A38)</f>
        <v>0048</v>
      </c>
      <c r="B38" s="3" t="str">
        <f>VLOOKUP(A38,[3]UKBuilding_List!$A$1:$D$376,3,FALSE)</f>
        <v>Law Building</v>
      </c>
    </row>
    <row r="39" spans="1:2" x14ac:dyDescent="0.3">
      <c r="A39" s="2" t="str">
        <f>([3]UKBuilding_List!A39)</f>
        <v>0049</v>
      </c>
      <c r="B39" s="3" t="str">
        <f>VLOOKUP(A39,[3]UKBuilding_List!$A$1:$D$376,3,FALSE)</f>
        <v>Memorial Hall</v>
      </c>
    </row>
    <row r="40" spans="1:2" x14ac:dyDescent="0.3">
      <c r="A40" s="2" t="str">
        <f>([3]UKBuilding_List!A40)</f>
        <v>0050</v>
      </c>
      <c r="B40" s="3" t="str">
        <f>VLOOKUP(A40,[3]UKBuilding_List!$A$1:$D$376,3,FALSE)</f>
        <v>Erikson Hall</v>
      </c>
    </row>
    <row r="41" spans="1:2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</row>
    <row r="42" spans="1:2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</row>
    <row r="43" spans="1:2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</row>
    <row r="44" spans="1:2" x14ac:dyDescent="0.3">
      <c r="A44" s="2" t="str">
        <f>([3]UKBuilding_List!A44)</f>
        <v>0054</v>
      </c>
      <c r="B44" s="3" t="str">
        <f>VLOOKUP(A44,[3]UKBuilding_List!$A$1:$D$376,3,FALSE)</f>
        <v>Funkhouser Building</v>
      </c>
    </row>
    <row r="45" spans="1:2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</row>
    <row r="46" spans="1:2" x14ac:dyDescent="0.3">
      <c r="A46" s="2" t="str">
        <f>([3]UKBuilding_List!A46)</f>
        <v>0056</v>
      </c>
      <c r="B46" s="3" t="str">
        <f>VLOOKUP(A46,[3]UKBuilding_List!$A$1:$D$376,3,FALSE)</f>
        <v>Breckinridge Hall</v>
      </c>
    </row>
    <row r="47" spans="1:2" x14ac:dyDescent="0.3">
      <c r="A47" s="2" t="str">
        <f>([3]UKBuilding_List!A47)</f>
        <v>0057</v>
      </c>
      <c r="B47" s="3" t="str">
        <f>VLOOKUP(A47,[3]UKBuilding_List!$A$1:$D$376,3,FALSE)</f>
        <v>Kinkead Hall</v>
      </c>
    </row>
    <row r="48" spans="1:2" x14ac:dyDescent="0.3">
      <c r="A48" s="2" t="str">
        <f>([3]UKBuilding_List!A48)</f>
        <v>0058</v>
      </c>
      <c r="B48" s="3" t="str">
        <f>VLOOKUP(A48,[3]UKBuilding_List!$A$1:$D$376,3,FALSE)</f>
        <v>Bradley Hall</v>
      </c>
    </row>
    <row r="49" spans="1:2" x14ac:dyDescent="0.3">
      <c r="A49" s="2" t="str">
        <f>([3]UKBuilding_List!A49)</f>
        <v>0059</v>
      </c>
      <c r="B49" s="3" t="str">
        <f>VLOOKUP(A49,[3]UKBuilding_List!$A$1:$D$376,3,FALSE)</f>
        <v>Bowman Hall</v>
      </c>
    </row>
    <row r="50" spans="1:2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</row>
    <row r="51" spans="1:2" x14ac:dyDescent="0.3">
      <c r="A51" s="2" t="str">
        <f>([3]UKBuilding_List!A51)</f>
        <v>0064</v>
      </c>
      <c r="B51" s="3" t="str">
        <f>VLOOKUP(A51,[3]UKBuilding_List!$A$1:$D$376,3,FALSE)</f>
        <v>Scovell Hall</v>
      </c>
    </row>
    <row r="52" spans="1:2" x14ac:dyDescent="0.3">
      <c r="A52" s="2" t="str">
        <f>([3]UKBuilding_List!A52)</f>
        <v>0065</v>
      </c>
      <c r="B52" s="3" t="str">
        <f>VLOOKUP(A52,[3]UKBuilding_List!$A$1:$D$376,3,FALSE)</f>
        <v>Small Animal Lab</v>
      </c>
    </row>
    <row r="53" spans="1:2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</row>
    <row r="54" spans="1:2" x14ac:dyDescent="0.3">
      <c r="A54" s="2" t="str">
        <f>([3]UKBuilding_List!A54)</f>
        <v>0067</v>
      </c>
      <c r="B54" s="3" t="str">
        <f>VLOOKUP(A54,[3]UKBuilding_List!$A$1:$D$376,3,FALSE)</f>
        <v>Chi Omega Sorority</v>
      </c>
    </row>
    <row r="55" spans="1:2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</row>
    <row r="56" spans="1:2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</row>
    <row r="57" spans="1:2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</row>
    <row r="58" spans="1:2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</row>
    <row r="59" spans="1:2" x14ac:dyDescent="0.3">
      <c r="A59" s="2" t="str">
        <f>([3]UKBuilding_List!A59)</f>
        <v>0075</v>
      </c>
      <c r="B59" s="3" t="str">
        <f>VLOOKUP(A59,[3]UKBuilding_List!$A$1:$D$376,3,FALSE)</f>
        <v>Kelley Hall</v>
      </c>
    </row>
    <row r="60" spans="1:2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</row>
    <row r="61" spans="1:2" x14ac:dyDescent="0.3">
      <c r="A61" s="2" t="str">
        <f>([3]UKBuilding_List!A61)</f>
        <v>0077</v>
      </c>
      <c r="B61" s="3" t="str">
        <f>VLOOKUP(A61,[3]UKBuilding_List!$A$1:$D$376,3,FALSE)</f>
        <v>653 Maxwelton Ct</v>
      </c>
    </row>
    <row r="62" spans="1:2" x14ac:dyDescent="0.3">
      <c r="A62" s="2" t="str">
        <f>([3]UKBuilding_List!A62)</f>
        <v>0078</v>
      </c>
      <c r="B62" s="3" t="str">
        <f>VLOOKUP(A62,[3]UKBuilding_List!$A$1:$D$376,3,FALSE)</f>
        <v>Med Center Annex #5</v>
      </c>
    </row>
    <row r="63" spans="1:2" x14ac:dyDescent="0.3">
      <c r="A63" s="2" t="str">
        <f>([3]UKBuilding_List!A63)</f>
        <v>0079</v>
      </c>
      <c r="B63" s="3" t="str">
        <f>VLOOKUP(A63,[3]UKBuilding_List!$A$1:$D$376,3,FALSE)</f>
        <v>Central Hall II</v>
      </c>
    </row>
    <row r="64" spans="1:2" x14ac:dyDescent="0.3">
      <c r="A64" s="2" t="str">
        <f>([3]UKBuilding_List!A64)</f>
        <v>0080</v>
      </c>
      <c r="B64" s="3" t="str">
        <f>VLOOKUP(A64,[3]UKBuilding_List!$A$1:$D$376,3,FALSE)</f>
        <v>Lyman T. Johnson Hall</v>
      </c>
    </row>
    <row r="65" spans="1:2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</row>
    <row r="66" spans="1:2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</row>
    <row r="67" spans="1:2" x14ac:dyDescent="0.3">
      <c r="A67" s="2" t="str">
        <f>([3]UKBuilding_List!A67)</f>
        <v>0083</v>
      </c>
      <c r="B67" s="3" t="str">
        <f>VLOOKUP(A67,[3]UKBuilding_List!$A$1:$D$376,3,FALSE)</f>
        <v>453 Columbia</v>
      </c>
    </row>
    <row r="68" spans="1:2" x14ac:dyDescent="0.3">
      <c r="A68" s="2" t="str">
        <f>([3]UKBuilding_List!A68)</f>
        <v>0084</v>
      </c>
      <c r="B68" s="3" t="str">
        <f>VLOOKUP(A68,[3]UKBuilding_List!$A$1:$D$376,3,FALSE)</f>
        <v>Gatehouse Roach Bldg</v>
      </c>
    </row>
    <row r="69" spans="1:2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</row>
    <row r="70" spans="1:2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</row>
    <row r="71" spans="1:2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</row>
    <row r="72" spans="1:2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</row>
    <row r="73" spans="1:2" x14ac:dyDescent="0.3">
      <c r="A73" s="2" t="str">
        <f>([3]UKBuilding_List!A73)</f>
        <v>0089</v>
      </c>
      <c r="B73" s="3" t="str">
        <f>VLOOKUP(A73,[3]UKBuilding_List!$A$1:$D$376,3,FALSE)</f>
        <v>Cooling Plant #1</v>
      </c>
    </row>
    <row r="74" spans="1:2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</row>
    <row r="75" spans="1:2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</row>
    <row r="76" spans="1:2" x14ac:dyDescent="0.3">
      <c r="A76" s="2" t="str">
        <f>([3]UKBuilding_List!A76)</f>
        <v>0092</v>
      </c>
      <c r="B76" s="3" t="str">
        <f>VLOOKUP(A76,[3]UKBuilding_List!$A$1:$D$376,3,FALSE)</f>
        <v>Seed House</v>
      </c>
    </row>
    <row r="77" spans="1:2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</row>
    <row r="78" spans="1:2" x14ac:dyDescent="0.3">
      <c r="A78" s="2" t="str">
        <f>([3]UKBuilding_List!A78)</f>
        <v>0094</v>
      </c>
      <c r="B78" s="3" t="str">
        <f>VLOOKUP(A78,[3]UKBuilding_List!$A$1:$D$376,3,FALSE)</f>
        <v>Cooper House</v>
      </c>
    </row>
    <row r="79" spans="1:2" x14ac:dyDescent="0.3">
      <c r="A79" s="2" t="str">
        <f>([3]UKBuilding_List!A79)</f>
        <v>0095</v>
      </c>
      <c r="B79" s="3" t="str">
        <f>VLOOKUP(A79,[3]UKBuilding_List!$A$1:$D$376,3,FALSE)</f>
        <v>Champions Court I</v>
      </c>
    </row>
    <row r="80" spans="1:2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</row>
    <row r="81" spans="1:2" x14ac:dyDescent="0.3">
      <c r="A81" s="2" t="str">
        <f>([3]UKBuilding_List!A81)</f>
        <v>0097</v>
      </c>
      <c r="B81" s="3" t="str">
        <f>VLOOKUP(A81,[3]UKBuilding_List!$A$1:$D$376,3,FALSE)</f>
        <v>E. S. Good Barn</v>
      </c>
    </row>
    <row r="82" spans="1:2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</row>
    <row r="83" spans="1:2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</row>
    <row r="84" spans="1:2" x14ac:dyDescent="0.3">
      <c r="A84" s="2" t="str">
        <f>([3]UKBuilding_List!A84)</f>
        <v>0100</v>
      </c>
      <c r="B84" s="3" t="str">
        <f>VLOOKUP(A84,[3]UKBuilding_List!$A$1:$D$376,3,FALSE)</f>
        <v>Haggin Hall</v>
      </c>
    </row>
    <row r="85" spans="1:2" x14ac:dyDescent="0.3">
      <c r="A85" s="2" t="str">
        <f>([3]UKBuilding_List!A85)</f>
        <v>0101</v>
      </c>
      <c r="B85" s="3" t="str">
        <f>VLOOKUP(A85,[3]UKBuilding_List!$A$1:$D$376,3,FALSE)</f>
        <v>Reynolds Warehouse #1</v>
      </c>
    </row>
    <row r="86" spans="1:2" x14ac:dyDescent="0.3">
      <c r="A86" s="2" t="str">
        <f>([3]UKBuilding_List!A86)</f>
        <v>0102</v>
      </c>
      <c r="B86" s="3" t="str">
        <f>VLOOKUP(A86,[3]UKBuilding_List!$A$1:$D$376,3,FALSE)</f>
        <v>Reynolds Warehouse #2</v>
      </c>
    </row>
    <row r="87" spans="1:2" x14ac:dyDescent="0.3">
      <c r="A87" s="2" t="str">
        <f>([3]UKBuilding_List!A87)</f>
        <v>0104</v>
      </c>
      <c r="B87" s="3" t="str">
        <f>VLOOKUP(A87,[3]UKBuilding_List!$A$1:$D$376,3,FALSE)</f>
        <v>Woodland Glen I</v>
      </c>
    </row>
    <row r="88" spans="1:2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</row>
    <row r="89" spans="1:2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</row>
    <row r="90" spans="1:2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</row>
    <row r="91" spans="1:2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</row>
    <row r="92" spans="1:2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</row>
    <row r="93" spans="1:2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</row>
    <row r="94" spans="1:2" x14ac:dyDescent="0.3">
      <c r="A94" s="2" t="str">
        <f>([3]UKBuilding_List!A94)</f>
        <v>0113</v>
      </c>
      <c r="B94" s="3" t="str">
        <f>VLOOKUP(A94,[3]UKBuilding_List!$A$1:$D$376,3,FALSE)</f>
        <v>Shively Sports Center</v>
      </c>
    </row>
    <row r="95" spans="1:2" x14ac:dyDescent="0.3">
      <c r="A95" s="2" t="str">
        <f>([3]UKBuilding_List!A95)</f>
        <v>0117</v>
      </c>
      <c r="B95" s="3" t="str">
        <f>VLOOKUP(A95,[3]UKBuilding_List!$A$1:$D$376,3,FALSE)</f>
        <v>Soccer Filming Tower</v>
      </c>
    </row>
    <row r="96" spans="1:2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</row>
    <row r="97" spans="1:2" x14ac:dyDescent="0.3">
      <c r="A97" s="2" t="str">
        <f>([3]UKBuilding_List!A97)</f>
        <v>0120</v>
      </c>
      <c r="B97" s="3" t="str">
        <f>VLOOKUP(A97,[3]UKBuilding_List!$A$1:$D$376,3,FALSE)</f>
        <v>Woodland Glen II</v>
      </c>
    </row>
    <row r="98" spans="1:2" x14ac:dyDescent="0.3">
      <c r="A98" s="2" t="str">
        <f>([3]UKBuilding_List!A98)</f>
        <v>0121</v>
      </c>
      <c r="B98" s="3" t="str">
        <f>VLOOKUP(A98,[3]UKBuilding_List!$A$1:$D$376,3,FALSE)</f>
        <v>Sigma Nu Fraternity</v>
      </c>
    </row>
    <row r="99" spans="1:2" x14ac:dyDescent="0.3">
      <c r="A99" s="2" t="str">
        <f>([3]UKBuilding_List!A99)</f>
        <v>0122</v>
      </c>
      <c r="B99" s="3" t="str">
        <f>VLOOKUP(A99,[3]UKBuilding_List!$A$1:$D$376,3,FALSE)</f>
        <v>Delta Gamma Sorority</v>
      </c>
    </row>
    <row r="100" spans="1:2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</row>
    <row r="101" spans="1:2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</row>
    <row r="102" spans="1:2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</row>
    <row r="103" spans="1:2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</row>
    <row r="104" spans="1:2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</row>
    <row r="105" spans="1:2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</row>
    <row r="106" spans="1:2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</row>
    <row r="107" spans="1:2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</row>
    <row r="108" spans="1:2" x14ac:dyDescent="0.3">
      <c r="A108" s="2" t="str">
        <f>([3]UKBuilding_List!A108)</f>
        <v>0139</v>
      </c>
      <c r="B108" s="3" t="str">
        <f>VLOOKUP(A108,[3]UKBuilding_List!$A$1:$D$376,3,FALSE)</f>
        <v>The 90</v>
      </c>
    </row>
    <row r="109" spans="1:2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</row>
    <row r="110" spans="1:2" x14ac:dyDescent="0.3">
      <c r="A110" s="2" t="str">
        <f>([3]UKBuilding_List!A110)</f>
        <v>0143</v>
      </c>
      <c r="B110" s="3" t="str">
        <f>VLOOKUP(A110,[3]UKBuilding_List!$A$1:$D$376,3,FALSE)</f>
        <v>Blanding II</v>
      </c>
    </row>
    <row r="111" spans="1:2" x14ac:dyDescent="0.3">
      <c r="A111" s="2" t="str">
        <f>([3]UKBuilding_List!A111)</f>
        <v>0144</v>
      </c>
      <c r="B111" s="3" t="str">
        <f>VLOOKUP(A111,[3]UKBuilding_List!$A$1:$D$376,3,FALSE)</f>
        <v>Blanding III</v>
      </c>
    </row>
    <row r="112" spans="1:2" x14ac:dyDescent="0.3">
      <c r="A112" s="2" t="str">
        <f>([3]UKBuilding_List!A112)</f>
        <v>0145</v>
      </c>
      <c r="B112" s="3" t="str">
        <f>VLOOKUP(A112,[3]UKBuilding_List!$A$1:$D$376,3,FALSE)</f>
        <v>Blanding Tower</v>
      </c>
    </row>
    <row r="113" spans="1:2" x14ac:dyDescent="0.3">
      <c r="A113" s="2" t="str">
        <f>([3]UKBuilding_List!A113)</f>
        <v>0146</v>
      </c>
      <c r="B113" s="3" t="str">
        <f>VLOOKUP(A113,[3]UKBuilding_List!$A$1:$D$376,3,FALSE)</f>
        <v>Blanding IV</v>
      </c>
    </row>
    <row r="114" spans="1:2" x14ac:dyDescent="0.3">
      <c r="A114" s="2" t="str">
        <f>([3]UKBuilding_List!A114)</f>
        <v>0147</v>
      </c>
      <c r="B114" s="3" t="str">
        <f>VLOOKUP(A114,[3]UKBuilding_List!$A$1:$D$376,3,FALSE)</f>
        <v>Complex Commons</v>
      </c>
    </row>
    <row r="115" spans="1:2" x14ac:dyDescent="0.3">
      <c r="A115" s="2" t="str">
        <f>([3]UKBuilding_List!A115)</f>
        <v>0148</v>
      </c>
      <c r="B115" s="3" t="str">
        <f>VLOOKUP(A115,[3]UKBuilding_List!$A$1:$D$376,3,FALSE)</f>
        <v>Kirwan IV</v>
      </c>
    </row>
    <row r="116" spans="1:2" x14ac:dyDescent="0.3">
      <c r="A116" s="2" t="str">
        <f>([3]UKBuilding_List!A116)</f>
        <v>0149</v>
      </c>
      <c r="B116" s="3" t="str">
        <f>VLOOKUP(A116,[3]UKBuilding_List!$A$1:$D$376,3,FALSE)</f>
        <v>Kirwan Tower</v>
      </c>
    </row>
    <row r="117" spans="1:2" x14ac:dyDescent="0.3">
      <c r="A117" s="2" t="str">
        <f>([3]UKBuilding_List!A117)</f>
        <v>0150</v>
      </c>
      <c r="B117" s="3" t="str">
        <f>VLOOKUP(A117,[3]UKBuilding_List!$A$1:$D$376,3,FALSE)</f>
        <v>Kirwan III</v>
      </c>
    </row>
    <row r="118" spans="1:2" x14ac:dyDescent="0.3">
      <c r="A118" s="2" t="str">
        <f>([3]UKBuilding_List!A118)</f>
        <v>0151</v>
      </c>
      <c r="B118" s="3" t="str">
        <f>VLOOKUP(A118,[3]UKBuilding_List!$A$1:$D$376,3,FALSE)</f>
        <v>Kirwan II</v>
      </c>
    </row>
    <row r="119" spans="1:2" x14ac:dyDescent="0.3">
      <c r="A119" s="2" t="str">
        <f>([3]UKBuilding_List!A119)</f>
        <v>0152</v>
      </c>
      <c r="B119" s="3" t="str">
        <f>VLOOKUP(A119,[3]UKBuilding_List!$A$1:$D$376,3,FALSE)</f>
        <v>Kirwan I</v>
      </c>
    </row>
    <row r="120" spans="1:2" x14ac:dyDescent="0.3">
      <c r="A120" s="2" t="str">
        <f>([3]UKBuilding_List!A120)</f>
        <v>0153</v>
      </c>
      <c r="B120" s="3" t="str">
        <f>VLOOKUP(A120,[3]UKBuilding_List!$A$1:$D$376,3,FALSE)</f>
        <v>Blanding I</v>
      </c>
    </row>
    <row r="121" spans="1:2" x14ac:dyDescent="0.3">
      <c r="A121" s="2" t="str">
        <f>([3]UKBuilding_List!A121)</f>
        <v>0154</v>
      </c>
      <c r="B121" s="3" t="str">
        <f>VLOOKUP(A121,[3]UKBuilding_List!$A$1:$D$376,3,FALSE)</f>
        <v>Head House</v>
      </c>
    </row>
    <row r="122" spans="1:2" x14ac:dyDescent="0.3">
      <c r="A122" s="2" t="str">
        <f>([3]UKBuilding_List!A122)</f>
        <v>0155</v>
      </c>
      <c r="B122" s="3" t="str">
        <f>VLOOKUP(A122,[3]UKBuilding_List!$A$1:$D$376,3,FALSE)</f>
        <v>Greenhouse No 2</v>
      </c>
    </row>
    <row r="123" spans="1:2" x14ac:dyDescent="0.3">
      <c r="A123" s="2" t="str">
        <f>([3]UKBuilding_List!A123)</f>
        <v>0156</v>
      </c>
      <c r="B123" s="3" t="str">
        <f>VLOOKUP(A123,[3]UKBuilding_List!$A$1:$D$376,3,FALSE)</f>
        <v>Greenhouse No 4</v>
      </c>
    </row>
    <row r="124" spans="1:2" x14ac:dyDescent="0.3">
      <c r="A124" s="2" t="str">
        <f>([3]UKBuilding_List!A124)</f>
        <v>0157</v>
      </c>
      <c r="B124" s="3" t="str">
        <f>VLOOKUP(A124,[3]UKBuilding_List!$A$1:$D$376,3,FALSE)</f>
        <v>Greenhouse No 7</v>
      </c>
    </row>
    <row r="125" spans="1:2" x14ac:dyDescent="0.3">
      <c r="A125" s="2" t="str">
        <f>([3]UKBuilding_List!A125)</f>
        <v>0158</v>
      </c>
      <c r="B125" s="3" t="str">
        <f>VLOOKUP(A125,[3]UKBuilding_List!$A$1:$D$376,3,FALSE)</f>
        <v>Greenhouse No 5</v>
      </c>
    </row>
    <row r="126" spans="1:2" x14ac:dyDescent="0.3">
      <c r="A126" s="2" t="str">
        <f>([3]UKBuilding_List!A126)</f>
        <v>0159</v>
      </c>
      <c r="B126" s="3" t="str">
        <f>VLOOKUP(A126,[3]UKBuilding_List!$A$1:$D$376,3,FALSE)</f>
        <v>Greenhouse No 3</v>
      </c>
    </row>
    <row r="127" spans="1:2" x14ac:dyDescent="0.3">
      <c r="A127" s="2" t="str">
        <f>([3]UKBuilding_List!A127)</f>
        <v>0160</v>
      </c>
      <c r="B127" s="3" t="str">
        <f>VLOOKUP(A127,[3]UKBuilding_List!$A$1:$D$376,3,FALSE)</f>
        <v>Greenhouse No 1</v>
      </c>
    </row>
    <row r="128" spans="1:2" x14ac:dyDescent="0.3">
      <c r="A128" s="2" t="str">
        <f>([3]UKBuilding_List!A128)</f>
        <v>0161</v>
      </c>
      <c r="B128" s="3" t="str">
        <f>VLOOKUP(A128,[3]UKBuilding_List!$A$1:$D$376,3,FALSE)</f>
        <v>Greenhouse No 9</v>
      </c>
    </row>
    <row r="129" spans="1:2" x14ac:dyDescent="0.3">
      <c r="A129" s="2" t="str">
        <f>([3]UKBuilding_List!A129)</f>
        <v>0162</v>
      </c>
      <c r="B129" s="3" t="str">
        <f>VLOOKUP(A129,[3]UKBuilding_List!$A$1:$D$376,3,FALSE)</f>
        <v>Greenhouse No 11</v>
      </c>
    </row>
    <row r="130" spans="1:2" x14ac:dyDescent="0.3">
      <c r="A130" s="2" t="str">
        <f>([3]UKBuilding_List!A130)</f>
        <v>0163</v>
      </c>
      <c r="B130" s="3" t="str">
        <f>VLOOKUP(A130,[3]UKBuilding_List!$A$1:$D$376,3,FALSE)</f>
        <v>Greenhouse No 6</v>
      </c>
    </row>
    <row r="131" spans="1:2" x14ac:dyDescent="0.3">
      <c r="A131" s="2" t="str">
        <f>([3]UKBuilding_List!A131)</f>
        <v>0164</v>
      </c>
      <c r="B131" s="3" t="str">
        <f>VLOOKUP(A131,[3]UKBuilding_List!$A$1:$D$376,3,FALSE)</f>
        <v>Greenhouse No 12</v>
      </c>
    </row>
    <row r="132" spans="1:2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</row>
    <row r="133" spans="1:2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</row>
    <row r="134" spans="1:2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</row>
    <row r="135" spans="1:2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</row>
    <row r="136" spans="1:2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</row>
    <row r="137" spans="1:2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</row>
    <row r="138" spans="1:2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</row>
    <row r="139" spans="1:2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</row>
    <row r="140" spans="1:2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</row>
    <row r="141" spans="1:2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</row>
    <row r="142" spans="1:2" x14ac:dyDescent="0.3">
      <c r="A142" s="2" t="str">
        <f>([3]UKBuilding_List!A142)</f>
        <v>0181</v>
      </c>
      <c r="B142" s="3" t="str">
        <f>VLOOKUP(A142,[3]UKBuilding_List!$A$1:$D$376,3,FALSE)</f>
        <v>Woodland Glen III</v>
      </c>
    </row>
    <row r="143" spans="1:2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</row>
    <row r="144" spans="1:2" x14ac:dyDescent="0.3">
      <c r="A144" s="2" t="str">
        <f>([3]UKBuilding_List!A144)</f>
        <v>0183</v>
      </c>
      <c r="B144" s="3" t="str">
        <f>VLOOKUP(A144,[3]UKBuilding_List!$A$1:$D$376,3,FALSE)</f>
        <v>Isolation Barn</v>
      </c>
    </row>
    <row r="145" spans="1:2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</row>
    <row r="146" spans="1:2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</row>
    <row r="147" spans="1:2" x14ac:dyDescent="0.3">
      <c r="A147" s="2" t="str">
        <f>([3]UKBuilding_List!A147)</f>
        <v>0186</v>
      </c>
      <c r="B147" s="3" t="str">
        <f>VLOOKUP(A147,[3]UKBuilding_List!$A$1:$D$376,3,FALSE)</f>
        <v>Woodland Glen IV</v>
      </c>
    </row>
    <row r="148" spans="1:2" x14ac:dyDescent="0.3">
      <c r="A148" s="2" t="str">
        <f>([3]UKBuilding_List!A148)</f>
        <v>0187</v>
      </c>
      <c r="B148" s="3" t="str">
        <f>VLOOKUP(A148,[3]UKBuilding_List!$A$1:$D$376,3,FALSE)</f>
        <v>Bus Shelter #5</v>
      </c>
    </row>
    <row r="149" spans="1:2" x14ac:dyDescent="0.3">
      <c r="A149" s="2" t="str">
        <f>([3]UKBuilding_List!A149)</f>
        <v>0188</v>
      </c>
      <c r="B149" s="3" t="str">
        <f>VLOOKUP(A149,[3]UKBuilding_List!$A$1:$D$376,3,FALSE)</f>
        <v>Woodland Glen V</v>
      </c>
    </row>
    <row r="150" spans="1:2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</row>
    <row r="151" spans="1:2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</row>
    <row r="152" spans="1:2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</row>
    <row r="153" spans="1:2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</row>
    <row r="154" spans="1:2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</row>
    <row r="155" spans="1:2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</row>
    <row r="156" spans="1:2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</row>
    <row r="157" spans="1:2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</row>
    <row r="158" spans="1:2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</row>
    <row r="159" spans="1:2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</row>
    <row r="160" spans="1:2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</row>
    <row r="161" spans="1:2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</row>
    <row r="162" spans="1:2" x14ac:dyDescent="0.3">
      <c r="A162" s="2" t="str">
        <f>([3]UKBuilding_List!A162)</f>
        <v>0204</v>
      </c>
      <c r="B162" s="3" t="str">
        <f>VLOOKUP(A162,[3]UKBuilding_List!$A$1:$D$376,3,FALSE)</f>
        <v>Cooling Plant #2</v>
      </c>
    </row>
    <row r="163" spans="1:2" x14ac:dyDescent="0.3">
      <c r="A163" s="2" t="str">
        <f>([3]UKBuilding_List!A163)</f>
        <v>0205</v>
      </c>
      <c r="B163" s="3" t="str">
        <f>VLOOKUP(A163,[3]UKBuilding_List!$A$1:$D$376,3,FALSE)</f>
        <v>Phi Mu</v>
      </c>
    </row>
    <row r="164" spans="1:2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</row>
    <row r="165" spans="1:2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</row>
    <row r="166" spans="1:2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</row>
    <row r="167" spans="1:2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</row>
    <row r="168" spans="1:2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</row>
    <row r="169" spans="1:2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</row>
    <row r="170" spans="1:2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</row>
    <row r="171" spans="1:2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</row>
    <row r="172" spans="1:2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</row>
    <row r="173" spans="1:2" x14ac:dyDescent="0.3">
      <c r="A173" s="2" t="str">
        <f>([3]UKBuilding_List!A173)</f>
        <v>0219</v>
      </c>
      <c r="B173" s="3" t="str">
        <f>VLOOKUP(A173,[3]UKBuilding_List!$A$1:$D$376,3,FALSE)</f>
        <v>Seaton Center</v>
      </c>
    </row>
    <row r="174" spans="1:2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</row>
    <row r="175" spans="1:2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</row>
    <row r="176" spans="1:2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</row>
    <row r="177" spans="1:2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</row>
    <row r="178" spans="1:2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</row>
    <row r="179" spans="1:2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</row>
    <row r="180" spans="1:2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</row>
    <row r="181" spans="1:2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</row>
    <row r="182" spans="1:2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</row>
    <row r="183" spans="1:2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</row>
    <row r="184" spans="1:2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</row>
    <row r="185" spans="1:2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</row>
    <row r="186" spans="1:2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</row>
    <row r="187" spans="1:2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</row>
    <row r="188" spans="1:2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</row>
    <row r="189" spans="1:2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</row>
    <row r="190" spans="1:2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</row>
    <row r="191" spans="1:2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</row>
    <row r="192" spans="1:2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</row>
    <row r="193" spans="1:2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</row>
    <row r="194" spans="1:2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</row>
    <row r="195" spans="1:2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</row>
    <row r="196" spans="1:2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</row>
    <row r="197" spans="1:2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</row>
    <row r="198" spans="1:2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</row>
    <row r="199" spans="1:2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</row>
    <row r="200" spans="1:2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</row>
    <row r="201" spans="1:2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</row>
    <row r="202" spans="1:2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</row>
    <row r="203" spans="1:2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</row>
    <row r="204" spans="1:2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</row>
    <row r="205" spans="1:2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</row>
    <row r="206" spans="1:2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</row>
    <row r="207" spans="1:2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</row>
    <row r="208" spans="1:2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</row>
    <row r="209" spans="1:2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</row>
    <row r="210" spans="1:2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</row>
    <row r="211" spans="1:2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</row>
    <row r="212" spans="1:2" x14ac:dyDescent="0.3">
      <c r="A212" s="2" t="str">
        <f>([3]UKBuilding_List!A212)</f>
        <v>0274</v>
      </c>
      <c r="B212" s="3" t="str">
        <f>VLOOKUP(A212,[3]UKBuilding_List!$A$1:$D$376,3,FALSE)</f>
        <v>Moloney Building</v>
      </c>
    </row>
    <row r="213" spans="1:2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</row>
    <row r="214" spans="1:2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</row>
    <row r="215" spans="1:2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</row>
    <row r="216" spans="1:2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</row>
    <row r="217" spans="1:2" x14ac:dyDescent="0.3">
      <c r="A217" s="2" t="str">
        <f>([3]UKBuilding_List!A217)</f>
        <v>0279</v>
      </c>
      <c r="B217" s="3" t="str">
        <f>VLOOKUP(A217,[3]UKBuilding_List!$A$1:$D$376,3,FALSE)</f>
        <v>BIRP Building</v>
      </c>
    </row>
    <row r="218" spans="1:2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</row>
    <row r="219" spans="1:2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</row>
    <row r="220" spans="1:2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</row>
    <row r="221" spans="1:2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</row>
    <row r="222" spans="1:2" x14ac:dyDescent="0.3">
      <c r="A222" s="2" t="str">
        <f>([3]UKBuilding_List!A222)</f>
        <v>0284</v>
      </c>
      <c r="B222" s="3" t="str">
        <f>VLOOKUP(A222,[3]UKBuilding_List!$A$1:$D$376,3,FALSE)</f>
        <v>Kentucky Clinic</v>
      </c>
    </row>
    <row r="223" spans="1:2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</row>
    <row r="224" spans="1:2" x14ac:dyDescent="0.3">
      <c r="A224" s="2" t="str">
        <f>([3]UKBuilding_List!A224)</f>
        <v>0286</v>
      </c>
      <c r="B224" s="3" t="str">
        <f>VLOOKUP(A224,[3]UKBuilding_List!$A$1:$D$376,3,FALSE)</f>
        <v>ASTeCC</v>
      </c>
    </row>
    <row r="225" spans="1:2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</row>
    <row r="226" spans="1:2" x14ac:dyDescent="0.3">
      <c r="A226" s="2" t="str">
        <f>([3]UKBuilding_List!A226)</f>
        <v>0288</v>
      </c>
      <c r="B226" s="3" t="str">
        <f>VLOOKUP(A226,[3]UKBuilding_List!$A$1:$D$376,3,FALSE)</f>
        <v>PPD Greenhouse</v>
      </c>
    </row>
    <row r="227" spans="1:2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</row>
    <row r="228" spans="1:2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</row>
    <row r="229" spans="1:2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</row>
    <row r="230" spans="1:2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</row>
    <row r="231" spans="1:2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</row>
    <row r="232" spans="1:2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</row>
    <row r="233" spans="1:2" x14ac:dyDescent="0.3">
      <c r="A233" s="2" t="str">
        <f>([3]UKBuilding_List!A233)</f>
        <v>0301</v>
      </c>
      <c r="B233" s="3" t="str">
        <f>VLOOKUP(A233,[3]UKBuilding_List!$A$1:$D$376,3,FALSE)</f>
        <v>154 Bonnie Brae</v>
      </c>
    </row>
    <row r="234" spans="1:2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</row>
    <row r="235" spans="1:2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</row>
    <row r="236" spans="1:2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</row>
    <row r="237" spans="1:2" x14ac:dyDescent="0.3">
      <c r="A237" s="2" t="str">
        <f>([3]UKBuilding_List!A237)</f>
        <v>0312</v>
      </c>
      <c r="B237" s="3" t="str">
        <f>VLOOKUP(A237,[3]UKBuilding_List!$A$1:$D$376,3,FALSE)</f>
        <v>Plant Sciences</v>
      </c>
    </row>
    <row r="238" spans="1:2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</row>
    <row r="239" spans="1:2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</row>
    <row r="240" spans="1:2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</row>
    <row r="241" spans="1:2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</row>
    <row r="242" spans="1:2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</row>
    <row r="243" spans="1:2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</row>
    <row r="244" spans="1:2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</row>
    <row r="245" spans="1:2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</row>
    <row r="246" spans="1:2" x14ac:dyDescent="0.3">
      <c r="A246" s="2" t="str">
        <f>([3]UKBuilding_List!A246)</f>
        <v>0346</v>
      </c>
      <c r="B246" s="3" t="str">
        <f>VLOOKUP(A246,[3]UKBuilding_List!$A$1:$D$376,3,FALSE)</f>
        <v>654 Maxwelton Ct</v>
      </c>
    </row>
    <row r="247" spans="1:2" x14ac:dyDescent="0.3">
      <c r="A247" s="2" t="str">
        <f>([3]UKBuilding_List!A247)</f>
        <v>0347</v>
      </c>
      <c r="B247" s="3" t="str">
        <f>VLOOKUP(A247,[3]UKBuilding_List!$A$1:$D$376,3,FALSE)</f>
        <v>624 Maxwelton Ct</v>
      </c>
    </row>
    <row r="248" spans="1:2" x14ac:dyDescent="0.3">
      <c r="A248" s="2" t="str">
        <f>([3]UKBuilding_List!A248)</f>
        <v>0348</v>
      </c>
      <c r="B248" s="3" t="str">
        <f>VLOOKUP(A248,[3]UKBuilding_List!$A$1:$D$376,3,FALSE)</f>
        <v>626 Maxwelton Ct</v>
      </c>
    </row>
    <row r="249" spans="1:2" x14ac:dyDescent="0.3">
      <c r="A249" s="2" t="str">
        <f>([3]UKBuilding_List!A249)</f>
        <v>0349</v>
      </c>
      <c r="B249" s="3" t="str">
        <f>VLOOKUP(A249,[3]UKBuilding_List!$A$1:$D$376,3,FALSE)</f>
        <v>641 Maxwelton Ct</v>
      </c>
    </row>
    <row r="250" spans="1:2" x14ac:dyDescent="0.3">
      <c r="A250" s="2" t="str">
        <f>([3]UKBuilding_List!A250)</f>
        <v>0350</v>
      </c>
      <c r="B250" s="3" t="str">
        <f>VLOOKUP(A250,[3]UKBuilding_List!$A$1:$D$376,3,FALSE)</f>
        <v>643 Maxwelton Ct</v>
      </c>
    </row>
    <row r="251" spans="1:2" x14ac:dyDescent="0.3">
      <c r="A251" s="2" t="str">
        <f>([3]UKBuilding_List!A251)</f>
        <v>0351</v>
      </c>
      <c r="B251" s="3" t="str">
        <f>VLOOKUP(A251,[3]UKBuilding_List!$A$1:$D$376,3,FALSE)</f>
        <v>644 Maxwelton Ct</v>
      </c>
    </row>
    <row r="252" spans="1:2" x14ac:dyDescent="0.3">
      <c r="A252" s="2" t="str">
        <f>([3]UKBuilding_List!A252)</f>
        <v>0353</v>
      </c>
      <c r="B252" s="3" t="str">
        <f>VLOOKUP(A252,[3]UKBuilding_List!$A$1:$D$376,3,FALSE)</f>
        <v>520 Oldham Ct</v>
      </c>
    </row>
    <row r="253" spans="1:2" x14ac:dyDescent="0.3">
      <c r="A253" s="2" t="str">
        <f>([3]UKBuilding_List!A253)</f>
        <v>0377</v>
      </c>
      <c r="B253" s="3" t="str">
        <f>VLOOKUP(A253,[3]UKBuilding_List!$A$1:$D$376,3,FALSE)</f>
        <v>319 Rose Lane</v>
      </c>
    </row>
    <row r="254" spans="1:2" x14ac:dyDescent="0.3">
      <c r="A254" s="2" t="str">
        <f>([3]UKBuilding_List!A254)</f>
        <v>0378</v>
      </c>
      <c r="B254" s="3" t="str">
        <f>VLOOKUP(A254,[3]UKBuilding_List!$A$1:$D$376,3,FALSE)</f>
        <v>321 Rose Lane</v>
      </c>
    </row>
    <row r="255" spans="1:2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</row>
    <row r="256" spans="1:2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</row>
    <row r="257" spans="1:2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</row>
    <row r="258" spans="1:2" x14ac:dyDescent="0.3">
      <c r="A258" s="2" t="str">
        <f>([3]UKBuilding_List!A258)</f>
        <v>0391</v>
      </c>
      <c r="B258" s="3" t="str">
        <f>VLOOKUP(A258,[3]UKBuilding_List!$A$1:$D$376,3,FALSE)</f>
        <v>Bus Shelter #2</v>
      </c>
    </row>
    <row r="259" spans="1:2" x14ac:dyDescent="0.3">
      <c r="A259" s="2" t="str">
        <f>([3]UKBuilding_List!A259)</f>
        <v>0392</v>
      </c>
      <c r="B259" s="3" t="str">
        <f>VLOOKUP(A259,[3]UKBuilding_List!$A$1:$D$376,3,FALSE)</f>
        <v>Bus Shelter #3</v>
      </c>
    </row>
    <row r="260" spans="1:2" x14ac:dyDescent="0.3">
      <c r="A260" s="2" t="str">
        <f>([3]UKBuilding_List!A260)</f>
        <v>0393</v>
      </c>
      <c r="B260" s="3" t="str">
        <f>VLOOKUP(A260,[3]UKBuilding_List!$A$1:$D$376,3,FALSE)</f>
        <v>Bus Shelter #7</v>
      </c>
    </row>
    <row r="261" spans="1:2" x14ac:dyDescent="0.3">
      <c r="A261" s="2" t="str">
        <f>([3]UKBuilding_List!A261)</f>
        <v>0394</v>
      </c>
      <c r="B261" s="3" t="str">
        <f>VLOOKUP(A261,[3]UKBuilding_List!$A$1:$D$376,3,FALSE)</f>
        <v>Bus Shelter #6</v>
      </c>
    </row>
    <row r="262" spans="1:2" x14ac:dyDescent="0.3">
      <c r="A262" s="2" t="str">
        <f>([3]UKBuilding_List!A262)</f>
        <v>0397</v>
      </c>
      <c r="B262" s="3" t="str">
        <f>VLOOKUP(A262,[3]UKBuilding_List!$A$1:$D$376,3,FALSE)</f>
        <v>Bus Shelter #9</v>
      </c>
    </row>
    <row r="263" spans="1:2" x14ac:dyDescent="0.3">
      <c r="A263" s="2" t="str">
        <f>([3]UKBuilding_List!A263)</f>
        <v>0398</v>
      </c>
      <c r="B263" s="3" t="str">
        <f>VLOOKUP(A263,[3]UKBuilding_List!$A$1:$D$376,3,FALSE)</f>
        <v>Bus Shelter #10</v>
      </c>
    </row>
    <row r="264" spans="1:2" x14ac:dyDescent="0.3">
      <c r="A264" s="2" t="str">
        <f>([3]UKBuilding_List!A264)</f>
        <v>0399</v>
      </c>
      <c r="B264" s="3" t="str">
        <f>VLOOKUP(A264,[3]UKBuilding_List!$A$1:$D$376,3,FALSE)</f>
        <v>Bus Shelter #11</v>
      </c>
    </row>
    <row r="265" spans="1:2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</row>
    <row r="266" spans="1:2" x14ac:dyDescent="0.3">
      <c r="A266" s="2" t="str">
        <f>([3]UKBuilding_List!A266)</f>
        <v>0401</v>
      </c>
      <c r="B266" s="3" t="str">
        <f>VLOOKUP(A266,[3]UKBuilding_List!$A$1:$D$376,3,FALSE)</f>
        <v>Weldon House</v>
      </c>
    </row>
    <row r="267" spans="1:2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</row>
    <row r="268" spans="1:2" x14ac:dyDescent="0.3">
      <c r="A268" s="2" t="str">
        <f>([3]UKBuilding_List!A268)</f>
        <v>0416</v>
      </c>
      <c r="B268" s="3" t="str">
        <f>VLOOKUP(A268,[3]UKBuilding_List!$A$1:$D$376,3,FALSE)</f>
        <v>Bus Shelter #12</v>
      </c>
    </row>
    <row r="269" spans="1:2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</row>
    <row r="270" spans="1:2" x14ac:dyDescent="0.3">
      <c r="A270" s="2" t="str">
        <f>([3]UKBuilding_List!A270)</f>
        <v>0419</v>
      </c>
      <c r="B270" s="3" t="str">
        <f>VLOOKUP(A270,[3]UKBuilding_List!$A$1:$D$376,3,FALSE)</f>
        <v>Bus Shelter #13</v>
      </c>
    </row>
    <row r="271" spans="1:2" x14ac:dyDescent="0.3">
      <c r="A271" s="2" t="str">
        <f>([3]UKBuilding_List!A271)</f>
        <v>0420</v>
      </c>
      <c r="B271" s="3" t="str">
        <f>VLOOKUP(A271,[3]UKBuilding_List!$A$1:$D$376,3,FALSE)</f>
        <v>424 Euclid Avenue</v>
      </c>
    </row>
    <row r="272" spans="1:2" x14ac:dyDescent="0.3">
      <c r="A272" s="2" t="str">
        <f>([3]UKBuilding_List!A272)</f>
        <v>0427</v>
      </c>
      <c r="B272" s="3" t="str">
        <f>VLOOKUP(A272,[3]UKBuilding_List!$A$1:$D$376,3,FALSE)</f>
        <v>Bowman's Den</v>
      </c>
    </row>
    <row r="273" spans="1:2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</row>
    <row r="274" spans="1:2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</row>
    <row r="275" spans="1:2" x14ac:dyDescent="0.3">
      <c r="A275" s="2" t="str">
        <f>([3]UKBuilding_List!A275)</f>
        <v>0442</v>
      </c>
      <c r="B275" s="3" t="str">
        <f>VLOOKUP(A275,[3]UKBuilding_List!$A$1:$D$376,3,FALSE)</f>
        <v>Ligon House</v>
      </c>
    </row>
    <row r="276" spans="1:2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</row>
    <row r="277" spans="1:2" x14ac:dyDescent="0.3">
      <c r="A277" s="2" t="str">
        <f>([3]UKBuilding_List!A277)</f>
        <v>0447</v>
      </c>
      <c r="B277" s="3" t="str">
        <f>VLOOKUP(A277,[3]UKBuilding_List!$A$1:$D$376,3,FALSE)</f>
        <v>Hitting Pavilion</v>
      </c>
    </row>
    <row r="278" spans="1:2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</row>
    <row r="279" spans="1:2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</row>
    <row r="280" spans="1:2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</row>
    <row r="281" spans="1:2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</row>
    <row r="282" spans="1:2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</row>
    <row r="283" spans="1:2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</row>
    <row r="284" spans="1:2" x14ac:dyDescent="0.3">
      <c r="A284" s="2" t="str">
        <f>([3]UKBuilding_List!A284)</f>
        <v>0462</v>
      </c>
      <c r="B284" s="3" t="str">
        <f>VLOOKUP(A284,[3]UKBuilding_List!$A$1:$D$376,3,FALSE)</f>
        <v>Limestone Park I</v>
      </c>
    </row>
    <row r="285" spans="1:2" x14ac:dyDescent="0.3">
      <c r="A285" s="2" t="str">
        <f>([3]UKBuilding_List!A285)</f>
        <v>0463</v>
      </c>
      <c r="B285" s="3" t="str">
        <f>VLOOKUP(A285,[3]UKBuilding_List!$A$1:$D$376,3,FALSE)</f>
        <v>Limestone Park II</v>
      </c>
    </row>
    <row r="286" spans="1:2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</row>
    <row r="287" spans="1:2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</row>
    <row r="288" spans="1:2" x14ac:dyDescent="0.3">
      <c r="A288" s="2" t="str">
        <f>([3]UKBuilding_List!A288)</f>
        <v>0473</v>
      </c>
      <c r="B288" s="3" t="str">
        <f>VLOOKUP(A288,[3]UKBuilding_List!$A$1:$D$376,3,FALSE)</f>
        <v>505 Oldham Ct</v>
      </c>
    </row>
    <row r="289" spans="1:2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</row>
    <row r="290" spans="1:2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</row>
    <row r="291" spans="1:2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</row>
    <row r="292" spans="1:2" x14ac:dyDescent="0.3">
      <c r="A292" s="2" t="str">
        <f>([3]UKBuilding_List!A292)</f>
        <v>0487</v>
      </c>
      <c r="B292" s="3" t="str">
        <f>VLOOKUP(A292,[3]UKBuilding_List!$A$1:$D$376,3,FALSE)</f>
        <v>518 Oldham Ct</v>
      </c>
    </row>
    <row r="293" spans="1:2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</row>
    <row r="294" spans="1:2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</row>
    <row r="295" spans="1:2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</row>
    <row r="296" spans="1:2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</row>
    <row r="297" spans="1:2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</row>
    <row r="298" spans="1:2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</row>
    <row r="299" spans="1:2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</row>
    <row r="300" spans="1:2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</row>
    <row r="301" spans="1:2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</row>
    <row r="302" spans="1:2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</row>
    <row r="303" spans="1:2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</row>
    <row r="304" spans="1:2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</row>
    <row r="305" spans="1:2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</row>
    <row r="306" spans="1:2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</row>
    <row r="307" spans="1:2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</row>
    <row r="308" spans="1:2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</row>
    <row r="309" spans="1:2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</row>
    <row r="310" spans="1:2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</row>
    <row r="311" spans="1:2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</row>
    <row r="312" spans="1:2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</row>
    <row r="313" spans="1:2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</row>
    <row r="314" spans="1:2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</row>
    <row r="315" spans="1:2" x14ac:dyDescent="0.3">
      <c r="A315" s="2" t="str">
        <f>([3]UKBuilding_List!A315)</f>
        <v>0592</v>
      </c>
      <c r="B315" s="3" t="str">
        <f>VLOOKUP(A315,[3]UKBuilding_List!$A$1:$D$376,3,FALSE)</f>
        <v>Storage Shed</v>
      </c>
    </row>
    <row r="316" spans="1:2" x14ac:dyDescent="0.3">
      <c r="A316" s="2" t="str">
        <f>([3]UKBuilding_List!A316)</f>
        <v>0596</v>
      </c>
      <c r="B316" s="3" t="str">
        <f>VLOOKUP(A316,[3]UKBuilding_List!$A$1:$D$376,3,FALSE)</f>
        <v>Bio-Pharm (BP)</v>
      </c>
    </row>
    <row r="317" spans="1:2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</row>
    <row r="318" spans="1:2" x14ac:dyDescent="0.3">
      <c r="A318" s="2" t="str">
        <f>([3]UKBuilding_List!A318)</f>
        <v>0602</v>
      </c>
      <c r="B318" s="3" t="str">
        <f>VLOOKUP(A318,[3]UKBuilding_List!$A$1:$D$376,3,FALSE)</f>
        <v>Pavilion A</v>
      </c>
    </row>
    <row r="319" spans="1:2" x14ac:dyDescent="0.3">
      <c r="A319" s="2" t="str">
        <f>([3]UKBuilding_List!A319)</f>
        <v>0604</v>
      </c>
      <c r="B319" s="3" t="str">
        <f>VLOOKUP(A319,[3]UKBuilding_List!$A$1:$D$376,3,FALSE)</f>
        <v>Joe Craft Center</v>
      </c>
    </row>
    <row r="320" spans="1:2" x14ac:dyDescent="0.3">
      <c r="A320" s="2" t="str">
        <f>([3]UKBuilding_List!A320)</f>
        <v>0607</v>
      </c>
      <c r="B320" s="3" t="str">
        <f>VLOOKUP(A320,[3]UKBuilding_List!$A$1:$D$376,3,FALSE)</f>
        <v>788 Press Avenue</v>
      </c>
    </row>
    <row r="321" spans="1:2" x14ac:dyDescent="0.3">
      <c r="A321" s="2" t="str">
        <f>([3]UKBuilding_List!A321)</f>
        <v>0608</v>
      </c>
      <c r="B321" s="3" t="str">
        <f>VLOOKUP(A321,[3]UKBuilding_List!$A$1:$D$376,3,FALSE)</f>
        <v>792 Press Avenue</v>
      </c>
    </row>
    <row r="322" spans="1:2" x14ac:dyDescent="0.3">
      <c r="A322" s="2" t="str">
        <f>([3]UKBuilding_List!A322)</f>
        <v>0609</v>
      </c>
      <c r="B322" s="3" t="str">
        <f>VLOOKUP(A322,[3]UKBuilding_List!$A$1:$D$376,3,FALSE)</f>
        <v>796 Press Avenue</v>
      </c>
    </row>
    <row r="323" spans="1:2" x14ac:dyDescent="0.3">
      <c r="A323" s="2" t="str">
        <f>([3]UKBuilding_List!A323)</f>
        <v>0610</v>
      </c>
      <c r="B323" s="3" t="str">
        <f>VLOOKUP(A323,[3]UKBuilding_List!$A$1:$D$376,3,FALSE)</f>
        <v>800 Press Avenue</v>
      </c>
    </row>
    <row r="324" spans="1:2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</row>
    <row r="325" spans="1:2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</row>
    <row r="326" spans="1:2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</row>
    <row r="327" spans="1:2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</row>
    <row r="328" spans="1:2" x14ac:dyDescent="0.3">
      <c r="A328" s="2" t="str">
        <f>([3]UKBuilding_List!A328)</f>
        <v>0617</v>
      </c>
      <c r="B328" s="3" t="str">
        <f>VLOOKUP(A328,[3]UKBuilding_List!$A$1:$D$376,3,FALSE)</f>
        <v>118 Conn Terrace</v>
      </c>
    </row>
    <row r="329" spans="1:2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</row>
    <row r="330" spans="1:2" x14ac:dyDescent="0.3">
      <c r="A330" s="2" t="str">
        <f>([3]UKBuilding_List!A330)</f>
        <v>0624</v>
      </c>
      <c r="B330" s="3" t="str">
        <f>VLOOKUP(A330,[3]UKBuilding_List!$A$1:$D$376,3,FALSE)</f>
        <v>120 Conn Terrace</v>
      </c>
    </row>
    <row r="331" spans="1:2" x14ac:dyDescent="0.3">
      <c r="A331" s="2" t="str">
        <f>([3]UKBuilding_List!A331)</f>
        <v>0625</v>
      </c>
      <c r="B331" s="3" t="str">
        <f>VLOOKUP(A331,[3]UKBuilding_List!$A$1:$D$376,3,FALSE)</f>
        <v>1105 S. Limestone</v>
      </c>
    </row>
    <row r="332" spans="1:2" x14ac:dyDescent="0.3">
      <c r="A332" s="2" t="str">
        <f>([3]UKBuilding_List!A332)</f>
        <v>0626</v>
      </c>
      <c r="B332" s="3" t="str">
        <f>VLOOKUP(A332,[3]UKBuilding_List!$A$1:$D$376,3,FALSE)</f>
        <v>1119 S. Limestone</v>
      </c>
    </row>
    <row r="333" spans="1:2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</row>
    <row r="334" spans="1:2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</row>
    <row r="335" spans="1:2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</row>
    <row r="336" spans="1:2" x14ac:dyDescent="0.3">
      <c r="A336" s="2" t="str">
        <f>([3]UKBuilding_List!A336)</f>
        <v>0645</v>
      </c>
      <c r="B336" s="3" t="str">
        <f>VLOOKUP(A336,[3]UKBuilding_List!$A$1:$D$376,3,FALSE)</f>
        <v>179 Leader Ave</v>
      </c>
    </row>
    <row r="337" spans="1:2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</row>
    <row r="338" spans="1:2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</row>
    <row r="339" spans="1:2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</row>
    <row r="340" spans="1:2" x14ac:dyDescent="0.3">
      <c r="A340" s="2" t="str">
        <f>([3]UKBuilding_List!A340)</f>
        <v>0651</v>
      </c>
      <c r="B340" s="3" t="str">
        <f>VLOOKUP(A340,[3]UKBuilding_List!$A$1:$D$376,3,FALSE)</f>
        <v>Mandrell Hall</v>
      </c>
    </row>
    <row r="341" spans="1:2" x14ac:dyDescent="0.3">
      <c r="A341" s="2" t="str">
        <f>([3]UKBuilding_List!A341)</f>
        <v>0652</v>
      </c>
      <c r="B341" s="3" t="str">
        <f>VLOOKUP(A341,[3]UKBuilding_List!$A$1:$D$376,3,FALSE)</f>
        <v>Bosworth Hall</v>
      </c>
    </row>
    <row r="342" spans="1:2" x14ac:dyDescent="0.3">
      <c r="A342" s="2" t="str">
        <f>([3]UKBuilding_List!A342)</f>
        <v>0653</v>
      </c>
      <c r="B342" s="3" t="str">
        <f>VLOOKUP(A342,[3]UKBuilding_List!$A$1:$D$376,3,FALSE)</f>
        <v>Sanders Hall</v>
      </c>
    </row>
    <row r="343" spans="1:2" x14ac:dyDescent="0.3">
      <c r="A343" s="2" t="str">
        <f>([3]UKBuilding_List!A343)</f>
        <v>0654</v>
      </c>
      <c r="B343" s="3" t="str">
        <f>VLOOKUP(A343,[3]UKBuilding_List!$A$1:$D$376,3,FALSE)</f>
        <v>Building 100</v>
      </c>
    </row>
    <row r="344" spans="1:2" x14ac:dyDescent="0.3">
      <c r="A344" s="2" t="str">
        <f>([3]UKBuilding_List!A344)</f>
        <v>0655</v>
      </c>
      <c r="B344" s="3" t="str">
        <f>VLOOKUP(A344,[3]UKBuilding_List!$A$1:$D$376,3,FALSE)</f>
        <v>Building 200</v>
      </c>
    </row>
    <row r="345" spans="1:2" x14ac:dyDescent="0.3">
      <c r="A345" s="2" t="str">
        <f>([3]UKBuilding_List!A345)</f>
        <v>0656</v>
      </c>
      <c r="B345" s="3" t="str">
        <f>VLOOKUP(A345,[3]UKBuilding_List!$A$1:$D$376,3,FALSE)</f>
        <v>Building 300</v>
      </c>
    </row>
    <row r="346" spans="1:2" x14ac:dyDescent="0.3">
      <c r="A346" s="2" t="str">
        <f>([3]UKBuilding_List!A346)</f>
        <v>0657</v>
      </c>
      <c r="B346" s="3" t="str">
        <f>VLOOKUP(A346,[3]UKBuilding_List!$A$1:$D$376,3,FALSE)</f>
        <v>Building 400</v>
      </c>
    </row>
    <row r="347" spans="1:2" x14ac:dyDescent="0.3">
      <c r="A347" s="2" t="str">
        <f>([3]UKBuilding_List!A347)</f>
        <v>0658</v>
      </c>
      <c r="B347" s="3" t="str">
        <f>VLOOKUP(A347,[3]UKBuilding_List!$A$1:$D$376,3,FALSE)</f>
        <v>Maintenance Bldg.</v>
      </c>
    </row>
    <row r="348" spans="1:2" x14ac:dyDescent="0.3">
      <c r="A348" s="2" t="str">
        <f>([3]UKBuilding_List!A348)</f>
        <v>0659</v>
      </c>
      <c r="B348" s="3" t="str">
        <f>VLOOKUP(A348,[3]UKBuilding_List!$A$1:$D$376,3,FALSE)</f>
        <v>Gas Building</v>
      </c>
    </row>
    <row r="349" spans="1:2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</row>
    <row r="350" spans="1:2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</row>
    <row r="351" spans="1:2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</row>
    <row r="352" spans="1:2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</row>
    <row r="353" spans="1:2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</row>
    <row r="354" spans="1:2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</row>
    <row r="355" spans="1:2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</row>
    <row r="356" spans="1:2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</row>
    <row r="357" spans="1:2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</row>
    <row r="358" spans="1:2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</row>
    <row r="359" spans="1:2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</row>
    <row r="360" spans="1:2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</row>
    <row r="361" spans="1:2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</row>
    <row r="362" spans="1:2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</row>
    <row r="363" spans="1:2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</row>
    <row r="364" spans="1:2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</row>
    <row r="365" spans="1:2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</row>
    <row r="366" spans="1:2" x14ac:dyDescent="0.3">
      <c r="A366" s="2" t="str">
        <f>([3]UKBuilding_List!A366)</f>
        <v>0677</v>
      </c>
      <c r="B366" s="3" t="str">
        <f>VLOOKUP(A366,[3]UKBuilding_List!$A$1:$D$376,3,FALSE)</f>
        <v>University Flats</v>
      </c>
    </row>
    <row r="367" spans="1:2" x14ac:dyDescent="0.3">
      <c r="A367" s="2" t="str">
        <f>([3]UKBuilding_List!A367)</f>
        <v>0678</v>
      </c>
      <c r="B367" s="3" t="str">
        <f>VLOOKUP(A367,[3]UKBuilding_List!$A$1:$D$376,3,FALSE)</f>
        <v>Haggin Hall II</v>
      </c>
    </row>
    <row r="368" spans="1:2" x14ac:dyDescent="0.3">
      <c r="A368" s="2">
        <f>([3]UKBuilding_List!A368)</f>
        <v>1200</v>
      </c>
      <c r="B368" s="3" t="str">
        <f>VLOOKUP(A368,[3]UKBuilding_List!$A$1:$D$376,3,FALSE)</f>
        <v>Electric Substation #1</v>
      </c>
    </row>
    <row r="369" spans="1:2" x14ac:dyDescent="0.3">
      <c r="A369" s="2">
        <f>([3]UKBuilding_List!A369)</f>
        <v>1201</v>
      </c>
      <c r="B369" s="3" t="str">
        <f>VLOOKUP(A369,[3]UKBuilding_List!$A$1:$D$376,3,FALSE)</f>
        <v>Electric Substation #3</v>
      </c>
    </row>
    <row r="370" spans="1:2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</row>
    <row r="371" spans="1:2" x14ac:dyDescent="0.3">
      <c r="A371" s="2" t="str">
        <f>([3]UKBuilding_List!A371)</f>
        <v>9127</v>
      </c>
      <c r="B371" s="3" t="str">
        <f>VLOOKUP(A371,[3]UKBuilding_List!$A$1:$D$376,3,FALSE)</f>
        <v>1101 S. Limestone</v>
      </c>
    </row>
    <row r="372" spans="1:2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</row>
    <row r="373" spans="1:2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</row>
    <row r="374" spans="1:2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</row>
    <row r="375" spans="1:2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</row>
    <row r="376" spans="1:2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</row>
    <row r="377" spans="1:2" x14ac:dyDescent="0.3">
      <c r="A377" s="2" t="str">
        <f>([3]UKBuilding_List!A377)</f>
        <v xml:space="preserve"> </v>
      </c>
      <c r="B377" s="3">
        <f>([3]UKBuilding_List!B377)</f>
        <v>0</v>
      </c>
    </row>
    <row r="378" spans="1:2" x14ac:dyDescent="0.3">
      <c r="A378" s="2" t="str">
        <f>([3]UKBuilding_List!A378)</f>
        <v xml:space="preserve"> </v>
      </c>
      <c r="B378" s="3">
        <f>([3]UKBuilding_List!B378)</f>
        <v>0</v>
      </c>
    </row>
    <row r="379" spans="1:2" x14ac:dyDescent="0.3">
      <c r="A379" s="2" t="str">
        <f>([3]UKBuilding_List!A379)</f>
        <v xml:space="preserve"> </v>
      </c>
      <c r="B379" s="3">
        <f>([3]UKBuilding_List!B379)</f>
        <v>0</v>
      </c>
    </row>
    <row r="380" spans="1:2" x14ac:dyDescent="0.3">
      <c r="A380" s="2" t="str">
        <f>([3]UKBuilding_List!A380)</f>
        <v xml:space="preserve"> </v>
      </c>
      <c r="B380" s="3">
        <f>([3]UKBuilding_List!B380)</f>
        <v>0</v>
      </c>
    </row>
    <row r="381" spans="1:2" x14ac:dyDescent="0.3">
      <c r="A381" s="2" t="str">
        <f>([3]UKBuilding_List!A381)</f>
        <v xml:space="preserve"> </v>
      </c>
      <c r="B381" s="3">
        <f>([3]UKBuilding_List!B381)</f>
        <v>0</v>
      </c>
    </row>
    <row r="382" spans="1:2" x14ac:dyDescent="0.3">
      <c r="A382" s="2" t="str">
        <f>([3]UKBuilding_List!A382)</f>
        <v xml:space="preserve"> </v>
      </c>
      <c r="B382" s="3">
        <f>([3]UKBuilding_List!B382)</f>
        <v>0</v>
      </c>
    </row>
    <row r="383" spans="1:2" x14ac:dyDescent="0.3">
      <c r="A383" s="2" t="str">
        <f>([3]UKBuilding_List!A383)</f>
        <v xml:space="preserve"> </v>
      </c>
      <c r="B383" s="3">
        <f>([3]UKBuilding_List!B383)</f>
        <v>0</v>
      </c>
    </row>
    <row r="384" spans="1:2" x14ac:dyDescent="0.3">
      <c r="A384" s="2" t="str">
        <f>([3]UKBuilding_List!A384)</f>
        <v xml:space="preserve"> </v>
      </c>
      <c r="B384" s="3">
        <f>([3]UKBuilding_List!B384)</f>
        <v>0</v>
      </c>
    </row>
    <row r="385" spans="1:2" x14ac:dyDescent="0.3">
      <c r="A385" s="2" t="str">
        <f>([3]UKBuilding_List!A385)</f>
        <v xml:space="preserve"> </v>
      </c>
      <c r="B385" s="3">
        <f>([3]UKBuilding_List!B385)</f>
        <v>0</v>
      </c>
    </row>
    <row r="386" spans="1:2" x14ac:dyDescent="0.3">
      <c r="A386" s="2" t="str">
        <f>([3]UKBuilding_List!A386)</f>
        <v xml:space="preserve"> </v>
      </c>
      <c r="B386" s="3">
        <f>([3]UKBuilding_List!B386)</f>
        <v>0</v>
      </c>
    </row>
    <row r="387" spans="1:2" x14ac:dyDescent="0.3">
      <c r="A387" s="2" t="str">
        <f>([3]UKBuilding_List!A387)</f>
        <v xml:space="preserve"> </v>
      </c>
      <c r="B387" s="3">
        <f>([3]UKBuilding_List!B387)</f>
        <v>0</v>
      </c>
    </row>
    <row r="388" spans="1:2" x14ac:dyDescent="0.3">
      <c r="A388" s="2" t="str">
        <f>([3]UKBuilding_List!A388)</f>
        <v xml:space="preserve"> </v>
      </c>
      <c r="B388" s="3">
        <f>([3]UKBuilding_List!B388)</f>
        <v>0</v>
      </c>
    </row>
    <row r="389" spans="1:2" x14ac:dyDescent="0.3">
      <c r="A389" s="2" t="str">
        <f>([3]UKBuilding_List!A389)</f>
        <v xml:space="preserve"> </v>
      </c>
      <c r="B389" s="3">
        <f>([3]UKBuilding_List!B389)</f>
        <v>0</v>
      </c>
    </row>
    <row r="390" spans="1:2" x14ac:dyDescent="0.3">
      <c r="A390" s="2" t="str">
        <f>([3]UKBuilding_List!A390)</f>
        <v xml:space="preserve"> </v>
      </c>
      <c r="B390" s="3">
        <f>([3]UKBuilding_List!B390)</f>
        <v>0</v>
      </c>
    </row>
    <row r="391" spans="1:2" x14ac:dyDescent="0.3">
      <c r="A391" s="2" t="str">
        <f>([3]UKBuilding_List!A391)</f>
        <v xml:space="preserve"> </v>
      </c>
      <c r="B391" s="3">
        <f>([3]UKBuilding_List!B391)</f>
        <v>0</v>
      </c>
    </row>
    <row r="392" spans="1:2" x14ac:dyDescent="0.3">
      <c r="A392" s="2" t="str">
        <f>([3]UKBuilding_List!A392)</f>
        <v xml:space="preserve"> </v>
      </c>
      <c r="B392" s="3">
        <f>([3]UKBuilding_List!B392)</f>
        <v>0</v>
      </c>
    </row>
    <row r="393" spans="1:2" x14ac:dyDescent="0.3">
      <c r="A393" s="2" t="str">
        <f>([3]UKBuilding_List!A393)</f>
        <v xml:space="preserve"> </v>
      </c>
      <c r="B393" s="3">
        <f>([3]UKBuilding_List!B393)</f>
        <v>0</v>
      </c>
    </row>
    <row r="394" spans="1:2" x14ac:dyDescent="0.3">
      <c r="A394" s="2" t="str">
        <f>([3]UKBuilding_List!A394)</f>
        <v xml:space="preserve"> </v>
      </c>
      <c r="B394" s="3">
        <f>([3]UKBuilding_List!B394)</f>
        <v>0</v>
      </c>
    </row>
    <row r="395" spans="1:2" x14ac:dyDescent="0.3">
      <c r="A395" s="2" t="str">
        <f>([3]UKBuilding_List!A395)</f>
        <v xml:space="preserve"> </v>
      </c>
      <c r="B395" s="3">
        <f>([3]UKBuilding_List!B395)</f>
        <v>0</v>
      </c>
    </row>
    <row r="396" spans="1:2" x14ac:dyDescent="0.3">
      <c r="A396" s="2" t="str">
        <f>([3]UKBuilding_List!A396)</f>
        <v xml:space="preserve"> </v>
      </c>
      <c r="B396" s="3">
        <f>([3]UKBuilding_List!B396)</f>
        <v>0</v>
      </c>
    </row>
    <row r="397" spans="1:2" x14ac:dyDescent="0.3">
      <c r="A397" s="2" t="str">
        <f>([3]UKBuilding_List!A397)</f>
        <v xml:space="preserve"> </v>
      </c>
      <c r="B397" s="3">
        <f>([3]UKBuilding_List!B397)</f>
        <v>0</v>
      </c>
    </row>
    <row r="398" spans="1:2" x14ac:dyDescent="0.3">
      <c r="A398" s="2" t="str">
        <f>([3]UKBuilding_List!A398)</f>
        <v xml:space="preserve"> </v>
      </c>
      <c r="B398" s="3">
        <f>([3]UKBuilding_List!B398)</f>
        <v>0</v>
      </c>
    </row>
    <row r="399" spans="1:2" x14ac:dyDescent="0.3">
      <c r="A399" s="2" t="str">
        <f>([3]UKBuilding_List!A399)</f>
        <v xml:space="preserve"> </v>
      </c>
      <c r="B399" s="3">
        <f>([3]UKBuilding_List!B399)</f>
        <v>0</v>
      </c>
    </row>
    <row r="400" spans="1:2" x14ac:dyDescent="0.3">
      <c r="A400" s="2" t="str">
        <f>([3]UKBuilding_List!A400)</f>
        <v xml:space="preserve"> </v>
      </c>
      <c r="B400" s="3">
        <f>([3]UKBuilding_List!B400)</f>
        <v>0</v>
      </c>
    </row>
    <row r="401" spans="1:2" x14ac:dyDescent="0.3">
      <c r="A401" s="2" t="str">
        <f>([3]UKBuilding_List!A401)</f>
        <v xml:space="preserve"> </v>
      </c>
      <c r="B401" s="3">
        <f>([3]UKBuilding_List!B401)</f>
        <v>0</v>
      </c>
    </row>
    <row r="402" spans="1:2" x14ac:dyDescent="0.3">
      <c r="A402" s="2" t="str">
        <f>([3]UKBuilding_List!A402)</f>
        <v xml:space="preserve"> </v>
      </c>
      <c r="B402" s="3">
        <f>([3]UKBuilding_List!B402)</f>
        <v>0</v>
      </c>
    </row>
    <row r="403" spans="1:2" x14ac:dyDescent="0.3">
      <c r="A403" s="2" t="str">
        <f>([3]UKBuilding_List!A403)</f>
        <v xml:space="preserve"> </v>
      </c>
      <c r="B403" s="3">
        <f>([3]UKBuilding_List!B403)</f>
        <v>0</v>
      </c>
    </row>
    <row r="404" spans="1:2" x14ac:dyDescent="0.3">
      <c r="A404" s="2" t="str">
        <f>([3]UKBuilding_List!A404)</f>
        <v xml:space="preserve"> </v>
      </c>
      <c r="B404" s="3">
        <f>([3]UKBuilding_List!B404)</f>
        <v>0</v>
      </c>
    </row>
    <row r="405" spans="1:2" x14ac:dyDescent="0.3">
      <c r="A405" s="2" t="str">
        <f>([3]UKBuilding_List!A405)</f>
        <v xml:space="preserve"> </v>
      </c>
      <c r="B405" s="3">
        <f>([3]UKBuilding_List!B405)</f>
        <v>0</v>
      </c>
    </row>
    <row r="406" spans="1:2" x14ac:dyDescent="0.3">
      <c r="A406" s="2">
        <f>([3]UKBuilding_List!A406)</f>
        <v>0</v>
      </c>
      <c r="B406" s="3">
        <f>([3]UKBuilding_List!B406)</f>
        <v>0</v>
      </c>
    </row>
    <row r="407" spans="1:2" x14ac:dyDescent="0.3">
      <c r="A407" s="2">
        <f>([3]UKBuilding_List!A407)</f>
        <v>0</v>
      </c>
      <c r="B407" s="3">
        <f>([3]UKBuilding_List!B407)</f>
        <v>0</v>
      </c>
    </row>
    <row r="408" spans="1:2" x14ac:dyDescent="0.3">
      <c r="A408" s="2">
        <f>([3]UKBuilding_List!A408)</f>
        <v>0</v>
      </c>
      <c r="B408" s="3">
        <f>([3]UKBuilding_List!B408)</f>
        <v>0</v>
      </c>
    </row>
    <row r="409" spans="1:2" x14ac:dyDescent="0.3">
      <c r="A409" s="2">
        <f>([3]UKBuilding_List!A409)</f>
        <v>0</v>
      </c>
      <c r="B409" s="3">
        <f>([3]UKBuilding_List!B409)</f>
        <v>0</v>
      </c>
    </row>
    <row r="410" spans="1:2" x14ac:dyDescent="0.3">
      <c r="A410" s="2">
        <f>([3]UKBuilding_List!A410)</f>
        <v>0</v>
      </c>
      <c r="B410" s="3">
        <f>([3]UKBuilding_List!B410)</f>
        <v>0</v>
      </c>
    </row>
    <row r="411" spans="1:2" x14ac:dyDescent="0.3">
      <c r="A411" s="2">
        <f>([3]UKBuilding_List!A411)</f>
        <v>0</v>
      </c>
      <c r="B411" s="3">
        <f>([3]UKBuilding_List!B411)</f>
        <v>0</v>
      </c>
    </row>
    <row r="412" spans="1:2" x14ac:dyDescent="0.3">
      <c r="A412" s="2">
        <f>([3]UKBuilding_List!A412)</f>
        <v>0</v>
      </c>
      <c r="B412" s="3">
        <f>([3]UKBuilding_List!B412)</f>
        <v>0</v>
      </c>
    </row>
    <row r="413" spans="1:2" x14ac:dyDescent="0.3">
      <c r="A413" s="2">
        <f>([3]UKBuilding_List!A413)</f>
        <v>0</v>
      </c>
      <c r="B413" s="3">
        <f>([3]UKBuilding_List!B413)</f>
        <v>0</v>
      </c>
    </row>
    <row r="414" spans="1:2" x14ac:dyDescent="0.3">
      <c r="A414" s="2">
        <f>([3]UKBuilding_List!A414)</f>
        <v>0</v>
      </c>
      <c r="B414" s="3">
        <f>([3]UKBuilding_List!B414)</f>
        <v>0</v>
      </c>
    </row>
    <row r="415" spans="1:2" x14ac:dyDescent="0.3">
      <c r="A415" s="2">
        <f>([3]UKBuilding_List!A415)</f>
        <v>0</v>
      </c>
      <c r="B415" s="3">
        <f>([3]UKBuilding_List!B415)</f>
        <v>0</v>
      </c>
    </row>
    <row r="416" spans="1:2" x14ac:dyDescent="0.3">
      <c r="A416" s="2">
        <f>([3]UKBuilding_List!A416)</f>
        <v>0</v>
      </c>
      <c r="B416" s="3">
        <f>([3]UKBuilding_List!B416)</f>
        <v>0</v>
      </c>
    </row>
    <row r="417" spans="1:2" x14ac:dyDescent="0.3">
      <c r="A417" s="2">
        <f>([3]UKBuilding_List!A417)</f>
        <v>0</v>
      </c>
      <c r="B417" s="3">
        <f>([3]UKBuilding_List!B417)</f>
        <v>0</v>
      </c>
    </row>
    <row r="418" spans="1:2" x14ac:dyDescent="0.3">
      <c r="A418" s="2">
        <f>([3]UKBuilding_List!A418)</f>
        <v>0</v>
      </c>
      <c r="B418" s="3">
        <f>([3]UKBuilding_List!B418)</f>
        <v>0</v>
      </c>
    </row>
    <row r="419" spans="1:2" x14ac:dyDescent="0.3">
      <c r="A419" s="2">
        <f>([3]UKBuilding_List!A419)</f>
        <v>0</v>
      </c>
      <c r="B419" s="3">
        <f>([3]UKBuilding_List!B419)</f>
        <v>0</v>
      </c>
    </row>
    <row r="420" spans="1:2" x14ac:dyDescent="0.3">
      <c r="A420" s="2">
        <f>([3]UKBuilding_List!A420)</f>
        <v>0</v>
      </c>
      <c r="B420" s="3">
        <f>([3]UKBuilding_List!B420)</f>
        <v>0</v>
      </c>
    </row>
    <row r="421" spans="1:2" x14ac:dyDescent="0.3">
      <c r="A421" s="2">
        <f>([3]UKBuilding_List!A421)</f>
        <v>0</v>
      </c>
      <c r="B421" s="3">
        <f>([3]UKBuilding_List!B421)</f>
        <v>0</v>
      </c>
    </row>
    <row r="422" spans="1:2" x14ac:dyDescent="0.3">
      <c r="A422" s="2">
        <f>([3]UKBuilding_List!A422)</f>
        <v>0</v>
      </c>
      <c r="B422" s="3">
        <f>([3]UKBuilding_List!B422)</f>
        <v>0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2015-11-06T13:56:26Z</dcterms:modified>
</cp:coreProperties>
</file>