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5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16" i="1"/>
  <c r="J1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6" i="1"/>
  <c r="H45" i="1" l="1"/>
  <c r="G45" i="1"/>
  <c r="M45" i="1" l="1"/>
  <c r="K2" i="1" s="1"/>
  <c r="J4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<sst xmlns="http://schemas.openxmlformats.org/spreadsheetml/2006/main" count="185" uniqueCount="88">
  <si>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</si>
  <si>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</si>
  <si>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</si>
  <si>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</si>
  <si>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</si>
  <si>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</si>
  <si>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</si>
  <si>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</si>
  <si>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</si>
  <si>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</si>
  <si>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</si>
  <si>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</si>
  <si>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</si>
  <si>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</si>
  <si>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</si>
  <si>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</si>
  <si>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</si>
  <si>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</si>
  <si>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</si>
  <si>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</si>
  <si>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</si>
  <si>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</si>
  <si>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</si>
  <si>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</si>
  <si>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</si>
  <si>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</si>
  <si>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</si>
  <si>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</si>
  <si>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</si>
  <si>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</si>
  <si>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</si>
  <si>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</si>
  <si>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</si>
  <si>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</si>
  <si>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</si>
  <si>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</si>
  <si>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</si>
  <si>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</si>
  <si>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</si>
  <si>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</si>
  <si>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</si>
  <si>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</si>
  <si>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</si>
  <si>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</si>
  <si>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</si>
  <si>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</si>
  <si>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</si>
  <si>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</si>
  <si>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</si>
  <si>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</si>
  <si>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</si>
  <si>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</si>
  <si>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</si>
  <si>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</si>
  <si>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</si>
  <si>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</si>
  <si>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</si>
  <si>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</si>
  <si>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</si>
  <si>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</si>
  <si>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</si>
  <si>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</si>
  <si>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</si>
  <si>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</si>
  <si>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8633</t>
  </si>
  <si>
    <t>B-533B</t>
  </si>
  <si>
    <t>05</t>
  </si>
  <si>
    <t>B-533</t>
  </si>
  <si>
    <t>A-501A</t>
  </si>
  <si>
    <t>A-503</t>
  </si>
  <si>
    <t>A-507</t>
  </si>
  <si>
    <t>A-505</t>
  </si>
  <si>
    <t>A-506</t>
  </si>
  <si>
    <t>A-506A</t>
  </si>
  <si>
    <t>B-526</t>
  </si>
  <si>
    <t>B-528</t>
  </si>
  <si>
    <t>B-525</t>
  </si>
  <si>
    <t>B-527</t>
  </si>
  <si>
    <t>B-529</t>
  </si>
  <si>
    <t>B-530</t>
  </si>
  <si>
    <t>B-531</t>
  </si>
  <si>
    <t>B-534</t>
  </si>
  <si>
    <t>B-532</t>
  </si>
  <si>
    <t>B-531A</t>
  </si>
  <si>
    <t>SqFt Correction</t>
  </si>
  <si>
    <t>Check B-533 for remnant tags</t>
  </si>
  <si>
    <t>Add A Door, Room made bigger</t>
  </si>
  <si>
    <t>New tag placement at new door to B-529. B-533 absorbed sqft from B-533B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</si>
</sst>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topLeftCell="A4" zoomScale="90" zoomScaleNormal="90" workbookViewId="0">
      <selection activeCell="I15" sqref="I1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41670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HealthCare Good Samaritan Hospital</v>
      </c>
      <c r="C2" s="55"/>
      <c r="F2" s="25" t="s">
        <v>12</v>
      </c>
      <c r="G2" s="26" t="s">
        <v>61</v>
      </c>
      <c r="J2" s="15">
        <f>G45-J45</f>
        <v>2</v>
      </c>
      <c r="K2" s="15">
        <f>H45-M45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76</v>
      </c>
      <c r="B6" s="30" t="s">
        <v>66</v>
      </c>
      <c r="C6" s="11" t="s">
        <v>84</v>
      </c>
      <c r="D6" s="17" t="s">
        <v>5</v>
      </c>
      <c r="E6" s="36">
        <v>238</v>
      </c>
      <c r="F6" s="36">
        <v>211</v>
      </c>
      <c r="G6" s="36" t="s">
        <v>13</v>
      </c>
      <c r="H6" s="17" t="s">
        <v>13</v>
      </c>
      <c r="J6" s="10"/>
      <c r="K6" s="37"/>
      <c r="L6" s="10"/>
      <c r="M6" s="10"/>
      <c r="N6" s="37"/>
      <c r="O6" s="10"/>
    </row>
    <row r="7" spans="1:16" x14ac:dyDescent="0.25">
      <c r="A7" s="35" t="s">
        <v>74</v>
      </c>
      <c r="B7" s="30" t="s">
        <v>66</v>
      </c>
      <c r="C7" s="11" t="s">
        <v>84</v>
      </c>
      <c r="D7" s="17" t="s">
        <v>5</v>
      </c>
      <c r="E7" s="36">
        <v>213</v>
      </c>
      <c r="F7" s="36">
        <v>208</v>
      </c>
      <c r="G7" s="36" t="s">
        <v>13</v>
      </c>
      <c r="H7" s="17" t="s">
        <v>13</v>
      </c>
      <c r="J7" s="10"/>
      <c r="K7" s="37"/>
      <c r="L7" s="10"/>
      <c r="M7" s="10"/>
      <c r="N7" s="37"/>
      <c r="O7" s="10"/>
    </row>
    <row r="8" spans="1:16" x14ac:dyDescent="0.25">
      <c r="A8" s="35" t="s">
        <v>77</v>
      </c>
      <c r="B8" s="30" t="s">
        <v>66</v>
      </c>
      <c r="C8" s="11" t="s">
        <v>84</v>
      </c>
      <c r="D8" s="17" t="s">
        <v>5</v>
      </c>
      <c r="E8" s="36">
        <v>222</v>
      </c>
      <c r="F8" s="36">
        <v>207</v>
      </c>
      <c r="G8" s="36" t="s">
        <v>13</v>
      </c>
      <c r="H8" s="17" t="s">
        <v>13</v>
      </c>
      <c r="J8" s="10"/>
      <c r="K8" s="37"/>
      <c r="L8" s="10"/>
      <c r="M8" s="10"/>
      <c r="N8" s="37"/>
      <c r="O8" s="10"/>
    </row>
    <row r="9" spans="1:16" x14ac:dyDescent="0.25">
      <c r="A9" s="35" t="s">
        <v>75</v>
      </c>
      <c r="B9" s="30" t="s">
        <v>66</v>
      </c>
      <c r="C9" s="11" t="s">
        <v>84</v>
      </c>
      <c r="D9" s="17" t="s">
        <v>5</v>
      </c>
      <c r="E9" s="36">
        <v>227</v>
      </c>
      <c r="F9" s="36">
        <v>223</v>
      </c>
      <c r="G9" s="36" t="s">
        <v>13</v>
      </c>
      <c r="H9" s="17" t="s">
        <v>13</v>
      </c>
      <c r="J9" s="10"/>
      <c r="K9" s="37"/>
      <c r="L9" s="10"/>
      <c r="M9" s="10"/>
      <c r="N9" s="37"/>
      <c r="O9" s="10"/>
    </row>
    <row r="10" spans="1:16" x14ac:dyDescent="0.25">
      <c r="A10" s="35" t="s">
        <v>78</v>
      </c>
      <c r="B10" s="30" t="s">
        <v>66</v>
      </c>
      <c r="C10" s="11" t="s">
        <v>84</v>
      </c>
      <c r="D10" s="17" t="s">
        <v>5</v>
      </c>
      <c r="E10" s="36">
        <v>227</v>
      </c>
      <c r="F10" s="36">
        <v>224</v>
      </c>
      <c r="G10" s="36" t="s">
        <v>13</v>
      </c>
      <c r="H10" s="17" t="s">
        <v>13</v>
      </c>
      <c r="J10" s="10"/>
      <c r="K10" s="37"/>
      <c r="L10" s="10"/>
      <c r="M10" s="10"/>
      <c r="N10" s="37"/>
      <c r="O10" s="10"/>
    </row>
    <row r="11" spans="1:16" x14ac:dyDescent="0.25">
      <c r="A11" s="35" t="s">
        <v>79</v>
      </c>
      <c r="B11" s="30" t="s">
        <v>66</v>
      </c>
      <c r="C11" s="11" t="s">
        <v>84</v>
      </c>
      <c r="D11" s="17" t="s">
        <v>5</v>
      </c>
      <c r="E11" s="36">
        <v>245</v>
      </c>
      <c r="F11" s="36">
        <v>223</v>
      </c>
      <c r="G11" s="36" t="s">
        <v>13</v>
      </c>
      <c r="H11" s="17" t="s">
        <v>13</v>
      </c>
      <c r="J11" s="10"/>
      <c r="K11" s="37"/>
      <c r="L11" s="10"/>
      <c r="M11" s="10"/>
      <c r="N11" s="37"/>
      <c r="O11" s="10"/>
    </row>
    <row r="12" spans="1:16" ht="30" x14ac:dyDescent="0.25">
      <c r="A12" s="35" t="s">
        <v>80</v>
      </c>
      <c r="B12" s="30" t="s">
        <v>66</v>
      </c>
      <c r="C12" s="11" t="s">
        <v>56</v>
      </c>
      <c r="D12" s="17" t="s">
        <v>5</v>
      </c>
      <c r="E12" s="36">
        <v>227</v>
      </c>
      <c r="F12" s="36">
        <v>0</v>
      </c>
      <c r="G12" s="36" t="s">
        <v>57</v>
      </c>
      <c r="H12" s="17" t="s">
        <v>13</v>
      </c>
      <c r="I12" s="11" t="s">
        <v>85</v>
      </c>
      <c r="J12" s="10"/>
      <c r="K12" s="37"/>
      <c r="L12" s="10"/>
      <c r="M12" s="10"/>
      <c r="N12" s="37"/>
      <c r="O12" s="10"/>
    </row>
    <row r="13" spans="1:16" ht="30" x14ac:dyDescent="0.25">
      <c r="A13" s="35" t="s">
        <v>83</v>
      </c>
      <c r="B13" s="30" t="s">
        <v>66</v>
      </c>
      <c r="C13" s="11" t="s">
        <v>56</v>
      </c>
      <c r="D13" s="17" t="s">
        <v>5</v>
      </c>
      <c r="E13" s="36">
        <v>21</v>
      </c>
      <c r="F13" s="36">
        <v>0</v>
      </c>
      <c r="G13" s="36" t="s">
        <v>57</v>
      </c>
      <c r="H13" s="17" t="s">
        <v>13</v>
      </c>
      <c r="I13" s="11" t="s">
        <v>85</v>
      </c>
      <c r="J13" s="10"/>
      <c r="K13" s="37"/>
      <c r="L13" s="10"/>
      <c r="M13" s="10"/>
      <c r="N13" s="37"/>
      <c r="O13" s="10"/>
    </row>
    <row r="14" spans="1:16" x14ac:dyDescent="0.25">
      <c r="A14" s="35" t="s">
        <v>82</v>
      </c>
      <c r="B14" s="30" t="s">
        <v>66</v>
      </c>
      <c r="C14" s="11" t="s">
        <v>84</v>
      </c>
      <c r="D14" s="17" t="s">
        <v>5</v>
      </c>
      <c r="E14" s="36">
        <v>245</v>
      </c>
      <c r="F14" s="36">
        <v>214</v>
      </c>
      <c r="G14" s="36" t="s">
        <v>13</v>
      </c>
      <c r="H14" s="17" t="s">
        <v>13</v>
      </c>
      <c r="J14" s="10"/>
      <c r="K14" s="37"/>
      <c r="L14" s="10"/>
      <c r="M14" s="10"/>
      <c r="N14" s="37"/>
      <c r="O14" s="10"/>
    </row>
    <row r="15" spans="1:16" ht="45" x14ac:dyDescent="0.25">
      <c r="A15" s="35" t="s">
        <v>67</v>
      </c>
      <c r="B15" s="30" t="s">
        <v>66</v>
      </c>
      <c r="C15" s="11" t="s">
        <v>86</v>
      </c>
      <c r="D15" s="17" t="s">
        <v>5</v>
      </c>
      <c r="E15" s="36">
        <v>699</v>
      </c>
      <c r="F15" s="36">
        <v>731</v>
      </c>
      <c r="G15" s="36" t="s">
        <v>3</v>
      </c>
      <c r="H15" s="17" t="s">
        <v>13</v>
      </c>
      <c r="I15" s="11" t="s">
        <v>87</v>
      </c>
      <c r="J15" s="10">
        <f>IF(G15="No Change","N/A",IF(G15="New Tag Required",Lookup!F:F,IF(G15="Remove Old Tag",Lookup!F:F,IF(G15="N/A","N/A",""))))</f>
        <v>0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x14ac:dyDescent="0.25">
      <c r="A16" s="30" t="s">
        <v>65</v>
      </c>
      <c r="B16" s="30" t="s">
        <v>66</v>
      </c>
      <c r="C16" s="11" t="s">
        <v>55</v>
      </c>
      <c r="D16" s="17" t="s">
        <v>5</v>
      </c>
      <c r="E16" s="36">
        <v>25</v>
      </c>
      <c r="F16" s="36">
        <v>0</v>
      </c>
      <c r="G16" s="36" t="s">
        <v>13</v>
      </c>
      <c r="H16" s="17" t="s">
        <v>13</v>
      </c>
      <c r="J16" s="10" t="str">
        <f>IF(G16="No Change","N/A",IF(G16="New Tag Required",Lookup!F:F,IF(G16="Remove Old Tag",Lookup!F:F,IF(G16="N/A","N/A",""))))</f>
        <v>N/A</v>
      </c>
      <c r="K16" s="37"/>
      <c r="L16" s="10"/>
      <c r="M16" s="10" t="str">
        <f>IF(H16="No Change","N/A",IF(H16="New Tag Required",Lookup!F:F,IF(H16="Remove Old Sign",Lookup!F:F,IF(H16="N/A","N/A",""))))</f>
        <v>N/A</v>
      </c>
      <c r="N16" s="37"/>
      <c r="O16" s="10"/>
    </row>
    <row r="17" spans="1:15" x14ac:dyDescent="0.25">
      <c r="A17" s="35" t="s">
        <v>81</v>
      </c>
      <c r="B17" s="30" t="s">
        <v>66</v>
      </c>
      <c r="C17" s="11" t="s">
        <v>84</v>
      </c>
      <c r="D17" s="17" t="s">
        <v>5</v>
      </c>
      <c r="E17" s="36">
        <v>139</v>
      </c>
      <c r="F17" s="36">
        <v>261</v>
      </c>
      <c r="G17" s="36" t="s">
        <v>13</v>
      </c>
      <c r="H17" s="17" t="s">
        <v>13</v>
      </c>
      <c r="J17" s="10"/>
      <c r="K17" s="37"/>
      <c r="L17" s="10"/>
      <c r="M17" s="10"/>
      <c r="N17" s="37"/>
      <c r="O17" s="10"/>
    </row>
    <row r="18" spans="1:15" ht="15" customHeight="1" x14ac:dyDescent="0.25">
      <c r="A18" s="38" t="s">
        <v>68</v>
      </c>
      <c r="B18" s="30" t="s">
        <v>66</v>
      </c>
      <c r="C18" s="11" t="s">
        <v>24</v>
      </c>
      <c r="D18" s="17" t="s">
        <v>5</v>
      </c>
      <c r="E18" s="36" t="s">
        <v>13</v>
      </c>
      <c r="F18" s="36">
        <v>38</v>
      </c>
      <c r="G18" s="36" t="s">
        <v>3</v>
      </c>
      <c r="H18" s="17" t="s">
        <v>18</v>
      </c>
      <c r="J18" s="10">
        <f>IF(G18="No Change","N/A",IF(G18="New Tag Required",Lookup!F:F,IF(G18="Remove Old Tag",Lookup!F:F,IF(G18="N/A","N/A",""))))</f>
        <v>0</v>
      </c>
      <c r="K18" s="37"/>
      <c r="L18" s="10"/>
      <c r="M18" s="10" t="str">
        <f>IF(H18="No Change","N/A",IF(H18="New Tag Required",Lookup!F:F,IF(H18="Remove Old Sign",Lookup!F:F,IF(H18="N/A","N/A",""))))</f>
        <v/>
      </c>
      <c r="N18" s="37"/>
      <c r="O18" s="10"/>
    </row>
    <row r="19" spans="1:15" x14ac:dyDescent="0.25">
      <c r="A19" s="35" t="s">
        <v>69</v>
      </c>
      <c r="B19" s="30" t="s">
        <v>66</v>
      </c>
      <c r="C19" s="11" t="s">
        <v>22</v>
      </c>
      <c r="D19" s="17" t="s">
        <v>5</v>
      </c>
      <c r="E19" s="39">
        <v>746</v>
      </c>
      <c r="F19" s="39">
        <v>733</v>
      </c>
      <c r="G19" s="36" t="s">
        <v>2</v>
      </c>
      <c r="H19" s="17" t="s">
        <v>13</v>
      </c>
      <c r="J19" s="10" t="str">
        <f>IF(G19="No Change","N/A",IF(G19="New Tag Required",Lookup!F:F,IF(G19="Remove Old Tag",Lookup!F:F,IF(G19="N/A","N/A",""))))</f>
        <v>N/A</v>
      </c>
      <c r="K19" s="37"/>
      <c r="L19" s="10"/>
      <c r="M19" s="10" t="str">
        <f>IF(H19="No Change","N/A",IF(H19="New Tag Required",Lookup!F:F,IF(H19="Remove Old Sign",Lookup!F:F,IF(H19="N/A","N/A",""))))</f>
        <v>N/A</v>
      </c>
      <c r="N19" s="37"/>
      <c r="O19" s="10"/>
    </row>
    <row r="20" spans="1:15" x14ac:dyDescent="0.25">
      <c r="A20" s="40" t="s">
        <v>70</v>
      </c>
      <c r="B20" s="30" t="s">
        <v>66</v>
      </c>
      <c r="C20" s="11" t="s">
        <v>55</v>
      </c>
      <c r="D20" s="17" t="s">
        <v>5</v>
      </c>
      <c r="E20" s="36">
        <v>220</v>
      </c>
      <c r="F20" s="36">
        <v>0</v>
      </c>
      <c r="G20" s="36" t="s">
        <v>13</v>
      </c>
      <c r="H20" s="17" t="s">
        <v>13</v>
      </c>
      <c r="J20" s="10" t="str">
        <f>IF(G20="No Change","N/A",IF(G20="New Tag Required",Lookup!F:F,IF(G20="Remove Old Tag",Lookup!F:F,IF(G20="N/A","N/A",""))))</f>
        <v>N/A</v>
      </c>
      <c r="K20" s="37"/>
      <c r="L20" s="10"/>
      <c r="M20" s="10" t="str">
        <f>IF(H20="No Change","N/A",IF(H20="New Tag Required",Lookup!F:F,IF(H20="Remove Old Sign",Lookup!F:F,IF(H20="N/A","N/A",""))))</f>
        <v>N/A</v>
      </c>
      <c r="N20" s="37"/>
      <c r="O20" s="10"/>
    </row>
    <row r="21" spans="1:15" x14ac:dyDescent="0.25">
      <c r="A21" s="40" t="s">
        <v>71</v>
      </c>
      <c r="B21" s="30" t="s">
        <v>66</v>
      </c>
      <c r="C21" s="11" t="s">
        <v>53</v>
      </c>
      <c r="D21" s="17" t="s">
        <v>5</v>
      </c>
      <c r="E21" s="36">
        <v>188</v>
      </c>
      <c r="F21" s="36">
        <v>424</v>
      </c>
      <c r="G21" s="36" t="s">
        <v>2</v>
      </c>
      <c r="H21" s="17" t="s">
        <v>13</v>
      </c>
      <c r="J21" s="10" t="str">
        <f>IF(G21="No Change","N/A",IF(G21="New Tag Required",Lookup!F:F,IF(G21="Remove Old Tag",Lookup!F:F,IF(G21="N/A","N/A",""))))</f>
        <v>N/A</v>
      </c>
      <c r="K21" s="37"/>
      <c r="L21" s="10"/>
      <c r="M21" s="10" t="str">
        <f>IF(H21="No Change","N/A",IF(H21="New Tag Required",Lookup!F:F,IF(H21="Remove Old Sign",Lookup!F:F,IF(H21="N/A","N/A",""))))</f>
        <v>N/A</v>
      </c>
      <c r="N21" s="37"/>
      <c r="O21" s="10"/>
    </row>
    <row r="22" spans="1:15" x14ac:dyDescent="0.25">
      <c r="A22" s="40" t="s">
        <v>72</v>
      </c>
      <c r="B22" s="30" t="s">
        <v>66</v>
      </c>
      <c r="C22" s="11" t="s">
        <v>53</v>
      </c>
      <c r="D22" s="17" t="s">
        <v>5</v>
      </c>
      <c r="E22" s="36">
        <v>82</v>
      </c>
      <c r="F22" s="36">
        <v>159</v>
      </c>
      <c r="G22" s="36" t="s">
        <v>2</v>
      </c>
      <c r="H22" s="17" t="s">
        <v>13</v>
      </c>
      <c r="J22" s="10" t="str">
        <f>IF(G22="No Change","N/A",IF(G22="New Tag Required",Lookup!F:F,IF(G22="Remove Old Tag",Lookup!F:F,IF(G22="N/A","N/A",""))))</f>
        <v>N/A</v>
      </c>
      <c r="K22" s="37"/>
      <c r="L22" s="10"/>
      <c r="M22" s="10" t="str">
        <f>IF(H22="No Change","N/A",IF(H22="New Tag Required",Lookup!F:F,IF(H22="Remove Old Sign",Lookup!F:F,IF(H22="N/A","N/A",""))))</f>
        <v>N/A</v>
      </c>
      <c r="N22" s="37"/>
      <c r="O22" s="10"/>
    </row>
    <row r="23" spans="1:15" x14ac:dyDescent="0.25">
      <c r="A23" s="40" t="s">
        <v>73</v>
      </c>
      <c r="B23" s="30" t="s">
        <v>66</v>
      </c>
      <c r="C23" s="11" t="s">
        <v>55</v>
      </c>
      <c r="D23" s="17" t="s">
        <v>5</v>
      </c>
      <c r="E23" s="36">
        <v>72</v>
      </c>
      <c r="F23" s="36">
        <v>0</v>
      </c>
      <c r="G23" s="36" t="s">
        <v>13</v>
      </c>
      <c r="H23" s="17" t="s">
        <v>13</v>
      </c>
      <c r="J23" s="10" t="str">
        <f>IF(G23="No Change","N/A",IF(G23="New Tag Required",Lookup!F:F,IF(G23="Remove Old Tag",Lookup!F:F,IF(G23="N/A","N/A",""))))</f>
        <v>N/A</v>
      </c>
      <c r="K23" s="37"/>
      <c r="L23" s="10"/>
      <c r="M23" s="10" t="str">
        <f>IF(H23="No Change","N/A",IF(H23="New Tag Required",Lookup!F:F,IF(H23="Remove Old Sign",Lookup!F:F,IF(H23="N/A","N/A",""))))</f>
        <v>N/A</v>
      </c>
      <c r="N23" s="37"/>
      <c r="O23" s="10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37"/>
      <c r="L24" s="10"/>
      <c r="M24" s="10" t="str">
        <f>IF(H24="No Change","N/A",IF(H24="New Tag Required",Lookup!F:F,IF(H24="Remove Old Sign",Lookup!F:F,IF(H24="N/A","N/A",""))))</f>
        <v/>
      </c>
      <c r="N24" s="37"/>
      <c r="O24" s="10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37"/>
      <c r="L25" s="10"/>
      <c r="M25" s="10" t="str">
        <f>IF(H25="No Change","N/A",IF(H25="New Tag Required",Lookup!F:F,IF(H25="Remove Old Sign",Lookup!F:F,IF(H25="N/A","N/A",""))))</f>
        <v/>
      </c>
      <c r="N25" s="37"/>
      <c r="O25" s="10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1"/>
      <c r="L26" s="11"/>
      <c r="M26" s="10" t="str">
        <f>IF(H26="No Change","N/A",IF(H26="New Tag Required",Lookup!F:F,IF(H26="Remove Old Sign",Lookup!F:F,IF(H26="N/A","N/A",""))))</f>
        <v/>
      </c>
      <c r="N26" s="41"/>
      <c r="O26" s="11"/>
    </row>
    <row r="27" spans="1:15" ht="14.45" x14ac:dyDescent="0.3">
      <c r="A27" s="40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1"/>
      <c r="L27" s="11"/>
      <c r="M27" s="10" t="str">
        <f>IF(H27="No Change","N/A",IF(H27="New Tag Required",Lookup!F:F,IF(H27="Remove Old Sign",Lookup!F:F,IF(H27="N/A","N/A",""))))</f>
        <v/>
      </c>
      <c r="N27" s="41"/>
      <c r="O27" s="11"/>
    </row>
    <row r="28" spans="1:15" ht="14.45" x14ac:dyDescent="0.3">
      <c r="A28" s="40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1"/>
      <c r="L28" s="11"/>
      <c r="M28" s="10" t="str">
        <f>IF(H28="No Change","N/A",IF(H28="New Tag Required",Lookup!F:F,IF(H28="Remove Old Sign",Lookup!F:F,IF(H28="N/A","N/A",""))))</f>
        <v/>
      </c>
      <c r="N28" s="41"/>
      <c r="O28" s="11"/>
    </row>
    <row r="29" spans="1:15" x14ac:dyDescent="0.25">
      <c r="A29" s="40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1"/>
      <c r="L29" s="11"/>
      <c r="M29" s="10" t="str">
        <f>IF(H29="No Change","N/A",IF(H29="New Tag Required",Lookup!F:F,IF(H29="Remove Old Sign",Lookup!F:F,IF(H29="N/A","N/A",""))))</f>
        <v/>
      </c>
      <c r="N29" s="41"/>
      <c r="O29" s="11"/>
    </row>
    <row r="30" spans="1:15" x14ac:dyDescent="0.25">
      <c r="A30" s="40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1"/>
      <c r="L30" s="11"/>
      <c r="M30" s="10" t="str">
        <f>IF(H30="No Change","N/A",IF(H30="New Tag Required",Lookup!F:F,IF(H30="Remove Old Sign",Lookup!F:F,IF(H30="N/A","N/A",""))))</f>
        <v/>
      </c>
      <c r="N30" s="41"/>
      <c r="O30" s="11"/>
    </row>
    <row r="31" spans="1:15" x14ac:dyDescent="0.25">
      <c r="A31" s="40"/>
      <c r="C31" s="11"/>
      <c r="E31" s="36"/>
      <c r="F31" s="42"/>
      <c r="G31" s="36"/>
      <c r="J31" s="10" t="str">
        <f>IF(G31="No Change","N/A",IF(G31="New Tag Required",Lookup!F:F,IF(G31="Remove Old Tag",Lookup!F:F,IF(G31="N/A","N/A",""))))</f>
        <v/>
      </c>
      <c r="K31" s="41"/>
      <c r="L31" s="11"/>
      <c r="M31" s="10" t="str">
        <f>IF(H31="No Change","N/A",IF(H31="New Tag Required",Lookup!F:F,IF(H31="Remove Old Sign",Lookup!F:F,IF(H31="N/A","N/A",""))))</f>
        <v/>
      </c>
      <c r="N31" s="41"/>
      <c r="O31" s="11"/>
    </row>
    <row r="32" spans="1:15" x14ac:dyDescent="0.25">
      <c r="A32" s="40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1"/>
      <c r="L32" s="11"/>
      <c r="M32" s="10" t="str">
        <f>IF(H32="No Change","N/A",IF(H32="New Tag Required",Lookup!F:F,IF(H32="Remove Old Sign",Lookup!F:F,IF(H32="N/A","N/A",""))))</f>
        <v/>
      </c>
      <c r="N32" s="41"/>
      <c r="O32" s="11"/>
    </row>
    <row r="33" spans="1:15" x14ac:dyDescent="0.25">
      <c r="A33" s="40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3"/>
      <c r="M33" s="10" t="str">
        <f>IF(H33="No Change","N/A",IF(H33="New Tag Required",Lookup!F:F,IF(H33="Remove Old Sign",Lookup!F:F,IF(H33="N/A","N/A",""))))</f>
        <v/>
      </c>
      <c r="N33" s="41"/>
      <c r="O33" s="11"/>
    </row>
    <row r="34" spans="1:15" x14ac:dyDescent="0.25">
      <c r="A34" s="40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3"/>
      <c r="M34" s="10" t="str">
        <f>IF(H34="No Change","N/A",IF(H34="New Tag Required",Lookup!F:F,IF(H34="Remove Old Sign",Lookup!F:F,IF(H34="N/A","N/A",""))))</f>
        <v/>
      </c>
      <c r="N34" s="41"/>
      <c r="O34" s="11"/>
    </row>
    <row r="35" spans="1:15" x14ac:dyDescent="0.25">
      <c r="A35" s="40"/>
      <c r="C35" s="11"/>
      <c r="E35" s="36"/>
      <c r="F35" s="36"/>
      <c r="G35" s="36"/>
      <c r="J35" s="10" t="str">
        <f>IF(G35="No Change","N/A",IF(G35="New Tag Required",Lookup!F:F,IF(G35="Remove Old Tag",Lookup!F:F,IF(G35="N/A","N/A",""))))</f>
        <v/>
      </c>
      <c r="K35" s="43"/>
      <c r="M35" s="10" t="str">
        <f>IF(H35="No Change","N/A",IF(H35="New Tag Required",Lookup!F:F,IF(H35="Remove Old Sign",Lookup!F:F,IF(H35="N/A","N/A",""))))</f>
        <v/>
      </c>
      <c r="N35" s="43"/>
    </row>
    <row r="36" spans="1:15" x14ac:dyDescent="0.25">
      <c r="A36" s="40"/>
      <c r="C36" s="11"/>
      <c r="E36" s="36"/>
      <c r="F36" s="36"/>
      <c r="G36" s="36"/>
      <c r="J36" s="10" t="str">
        <f>IF(G36="No Change","N/A",IF(G36="New Tag Required",Lookup!F:F,IF(G36="Remove Old Tag",Lookup!F:F,IF(G36="N/A","N/A",""))))</f>
        <v/>
      </c>
      <c r="K36" s="43"/>
      <c r="M36" s="10" t="str">
        <f>IF(H36="No Change","N/A",IF(H36="New Tag Required",Lookup!F:F,IF(H36="Remove Old Sign",Lookup!F:F,IF(H36="N/A","N/A",""))))</f>
        <v/>
      </c>
      <c r="N36" s="43"/>
    </row>
    <row r="37" spans="1:15" x14ac:dyDescent="0.25">
      <c r="A37" s="38"/>
      <c r="C37" s="11"/>
      <c r="E37" s="36"/>
      <c r="F37" s="36"/>
      <c r="G37" s="36"/>
      <c r="J37" s="10" t="str">
        <f>IF(G37="No Change","N/A",IF(G37="New Tag Required",Lookup!F:F,IF(G37="Remove Old Tag",Lookup!F:F,IF(G37="N/A","N/A",""))))</f>
        <v/>
      </c>
      <c r="K37" s="43"/>
      <c r="M37" s="10" t="str">
        <f>IF(H37="No Change","N/A",IF(H37="New Tag Required",Lookup!F:F,IF(H37="Remove Old Sign",Lookup!F:F,IF(H37="N/A","N/A",""))))</f>
        <v/>
      </c>
      <c r="N37" s="43"/>
    </row>
    <row r="38" spans="1:15" x14ac:dyDescent="0.25">
      <c r="A38" s="38"/>
      <c r="C38" s="11"/>
      <c r="E38" s="36"/>
      <c r="F38" s="36"/>
      <c r="G38" s="36"/>
      <c r="J38" s="10" t="str">
        <f>IF(G38="No Change","N/A",IF(G38="New Tag Required",Lookup!F:F,IF(G38="Remove Old Tag",Lookup!F:F,IF(G38="N/A","N/A",""))))</f>
        <v/>
      </c>
      <c r="K38" s="43"/>
      <c r="M38" s="10" t="str">
        <f>IF(H38="No Change","N/A",IF(H38="New Tag Required",Lookup!F:F,IF(H38="Remove Old Sign",Lookup!F:F,IF(H38="N/A","N/A",""))))</f>
        <v/>
      </c>
      <c r="N38" s="43"/>
    </row>
    <row r="39" spans="1:15" x14ac:dyDescent="0.25">
      <c r="A39" s="38"/>
      <c r="C39" s="11"/>
      <c r="E39" s="36"/>
      <c r="F39" s="36"/>
      <c r="G39" s="36"/>
      <c r="J39" s="10" t="str">
        <f>IF(G39="No Change","N/A",IF(G39="New Tag Required",Lookup!F:F,IF(G39="Remove Old Tag",Lookup!F:F,IF(G39="N/A","N/A",""))))</f>
        <v/>
      </c>
      <c r="K39" s="43"/>
      <c r="M39" s="10" t="str">
        <f>IF(H39="No Change","N/A",IF(H39="New Tag Required",Lookup!F:F,IF(H39="Remove Old Sign",Lookup!F:F,IF(H39="N/A","N/A",""))))</f>
        <v/>
      </c>
      <c r="N39" s="43"/>
    </row>
    <row r="40" spans="1:15" x14ac:dyDescent="0.25">
      <c r="A40" s="38"/>
      <c r="C40" s="11"/>
      <c r="E40" s="36"/>
      <c r="F40" s="36"/>
      <c r="G40" s="36"/>
      <c r="J40" s="10" t="str">
        <f>IF(G40="No Change","N/A",IF(G40="New Tag Required",Lookup!F:F,IF(G40="Remove Old Tag",Lookup!F:F,IF(G40="N/A","N/A",""))))</f>
        <v/>
      </c>
      <c r="K40" s="43"/>
      <c r="M40" s="10" t="str">
        <f>IF(H40="No Change","N/A",IF(H40="New Tag Required",Lookup!F:F,IF(H40="Remove Old Sign",Lookup!F:F,IF(H40="N/A","N/A",""))))</f>
        <v/>
      </c>
      <c r="N40" s="43"/>
    </row>
    <row r="41" spans="1:15" x14ac:dyDescent="0.25">
      <c r="A41" s="38"/>
      <c r="C41" s="11"/>
      <c r="E41" s="36"/>
      <c r="F41" s="36"/>
      <c r="G41" s="36"/>
      <c r="J41" s="10" t="str">
        <f>IF(G41="No Change","N/A",IF(G41="New Tag Required",Lookup!F:F,IF(G41="Remove Old Tag",Lookup!F:F,IF(G41="N/A","N/A",""))))</f>
        <v/>
      </c>
      <c r="K41" s="43"/>
      <c r="M41" s="10" t="str">
        <f>IF(H41="No Change","N/A",IF(H41="New Tag Required",Lookup!F:F,IF(H41="Remove Old Sign",Lookup!F:F,IF(H41="N/A","N/A",""))))</f>
        <v/>
      </c>
      <c r="N41" s="43"/>
    </row>
    <row r="42" spans="1:15" x14ac:dyDescent="0.25">
      <c r="A42" s="38"/>
      <c r="C42" s="11"/>
      <c r="E42" s="36"/>
      <c r="F42" s="36"/>
      <c r="G42" s="36"/>
      <c r="J42" s="10" t="str">
        <f>IF(G42="No Change","N/A",IF(G42="New Tag Required",Lookup!F:F,IF(G42="Remove Old Tag",Lookup!F:F,IF(G42="N/A","N/A",""))))</f>
        <v/>
      </c>
      <c r="K42" s="43"/>
      <c r="M42" s="10" t="str">
        <f>IF(H42="No Change","N/A",IF(H42="New Tag Required",Lookup!F:F,IF(H42="Remove Old Sign",Lookup!F:F,IF(H42="N/A","N/A",""))))</f>
        <v/>
      </c>
      <c r="N42" s="43"/>
    </row>
    <row r="43" spans="1:15" ht="15.75" thickBot="1" x14ac:dyDescent="0.3">
      <c r="A43" s="38"/>
      <c r="C43" s="11"/>
      <c r="E43" s="36"/>
      <c r="F43" s="36"/>
      <c r="G43" s="36"/>
      <c r="K43" s="43"/>
      <c r="N43" s="43"/>
    </row>
    <row r="44" spans="1:15" ht="45" x14ac:dyDescent="0.25">
      <c r="A44" s="38"/>
      <c r="C44" s="11"/>
      <c r="E44" s="36"/>
      <c r="F44" s="36"/>
      <c r="G44" s="44" t="s">
        <v>47</v>
      </c>
      <c r="H44" s="45" t="s">
        <v>48</v>
      </c>
      <c r="J44" s="46" t="s">
        <v>42</v>
      </c>
      <c r="K44" s="10"/>
      <c r="L44" s="10"/>
      <c r="M44" s="46" t="s">
        <v>43</v>
      </c>
    </row>
    <row r="45" spans="1:15" ht="15.75" thickBot="1" x14ac:dyDescent="0.3">
      <c r="A45" s="38"/>
      <c r="C45" s="11"/>
      <c r="E45" s="36"/>
      <c r="F45" s="36"/>
      <c r="G45" s="14">
        <f>COUNTIF(G6:G44,"New Tag Required")</f>
        <v>2</v>
      </c>
      <c r="H45" s="13">
        <f>COUNTIF(H6:H44,"New Sign Required")</f>
        <v>1</v>
      </c>
      <c r="J45" s="12">
        <f>COUNTIF(J6:J44,"Installed")</f>
        <v>0</v>
      </c>
      <c r="K45" s="10"/>
      <c r="L45" s="10"/>
      <c r="M45" s="12">
        <f>COUNTIF(M6:M44,"Installed")</f>
        <v>0</v>
      </c>
    </row>
    <row r="46" spans="1:15" x14ac:dyDescent="0.25">
      <c r="A46" s="38"/>
      <c r="C46" s="11"/>
      <c r="E46" s="36"/>
      <c r="F46" s="36"/>
      <c r="G46" s="36"/>
    </row>
    <row r="47" spans="1:15" x14ac:dyDescent="0.25">
      <c r="A47" s="38"/>
      <c r="C47" s="11"/>
      <c r="E47" s="36"/>
      <c r="F47" s="36"/>
      <c r="G47" s="36"/>
    </row>
    <row r="48" spans="1:15" x14ac:dyDescent="0.25">
      <c r="A48" s="38"/>
      <c r="C48" s="11"/>
      <c r="E48" s="36"/>
      <c r="F48" s="36"/>
      <c r="G48" s="36"/>
    </row>
    <row r="49" spans="1:7" x14ac:dyDescent="0.25">
      <c r="A49" s="38"/>
      <c r="C49" s="11"/>
      <c r="E49" s="36"/>
      <c r="F49" s="36"/>
      <c r="G49" s="36"/>
    </row>
    <row r="50" spans="1:7" x14ac:dyDescent="0.25">
      <c r="A50" s="38"/>
      <c r="C50" s="11"/>
      <c r="E50" s="36"/>
      <c r="F50" s="36"/>
      <c r="G50" s="36"/>
    </row>
    <row r="51" spans="1:7" x14ac:dyDescent="0.25">
      <c r="A51" s="38"/>
      <c r="C51" s="11"/>
      <c r="E51" s="36"/>
      <c r="F51" s="36"/>
      <c r="G51" s="36"/>
    </row>
    <row r="52" spans="1:7" x14ac:dyDescent="0.25">
      <c r="A52" s="38"/>
      <c r="C52" s="11"/>
      <c r="E52" s="36"/>
      <c r="F52" s="36"/>
      <c r="G52" s="36"/>
    </row>
    <row r="53" spans="1:7" x14ac:dyDescent="0.25">
      <c r="A53" s="47"/>
      <c r="C53" s="11"/>
      <c r="E53" s="36"/>
      <c r="F53" s="48"/>
      <c r="G53" s="36"/>
    </row>
    <row r="54" spans="1:7" x14ac:dyDescent="0.25">
      <c r="A54" s="47"/>
      <c r="C54" s="11"/>
      <c r="E54" s="36"/>
      <c r="F54" s="48"/>
      <c r="G54" s="36"/>
    </row>
    <row r="55" spans="1:7" x14ac:dyDescent="0.25">
      <c r="A55" s="47"/>
      <c r="C55" s="11"/>
      <c r="E55" s="36"/>
      <c r="F55" s="49"/>
      <c r="G55" s="36"/>
    </row>
    <row r="56" spans="1:7" x14ac:dyDescent="0.25">
      <c r="A56" s="38"/>
      <c r="C56" s="11"/>
      <c r="E56" s="36"/>
      <c r="F56" s="48"/>
      <c r="G56" s="36"/>
    </row>
    <row r="57" spans="1:7" x14ac:dyDescent="0.25">
      <c r="A57" s="38"/>
      <c r="C57" s="11"/>
      <c r="E57" s="36"/>
      <c r="F57" s="48"/>
      <c r="G57" s="36"/>
    </row>
    <row r="58" spans="1:7" x14ac:dyDescent="0.25">
      <c r="A58" s="50"/>
      <c r="C58" s="11"/>
      <c r="E58" s="36"/>
      <c r="F58" s="36"/>
      <c r="G58" s="36"/>
    </row>
    <row r="59" spans="1:7" x14ac:dyDescent="0.25">
      <c r="A59" s="50"/>
      <c r="C59" s="11"/>
      <c r="E59" s="36"/>
      <c r="F59" s="36"/>
      <c r="G59" s="36"/>
    </row>
    <row r="60" spans="1:7" x14ac:dyDescent="0.25">
      <c r="A60" s="50"/>
      <c r="C60" s="11"/>
      <c r="E60" s="36"/>
      <c r="F60" s="36"/>
      <c r="G60" s="36"/>
    </row>
    <row r="61" spans="1:7" x14ac:dyDescent="0.25">
      <c r="A61" s="50"/>
      <c r="C61" s="11"/>
      <c r="E61" s="36"/>
      <c r="F61" s="36"/>
      <c r="G61" s="36"/>
    </row>
    <row r="62" spans="1:7" x14ac:dyDescent="0.25">
      <c r="A62" s="51"/>
      <c r="C62" s="11"/>
      <c r="E62" s="36"/>
      <c r="F62" s="42"/>
      <c r="G62" s="36"/>
    </row>
    <row r="63" spans="1:7" x14ac:dyDescent="0.25">
      <c r="A63" s="50"/>
      <c r="C63" s="11"/>
      <c r="E63" s="36"/>
      <c r="F63" s="36"/>
      <c r="G63" s="36"/>
    </row>
    <row r="64" spans="1:7" x14ac:dyDescent="0.25">
      <c r="A64" s="50"/>
      <c r="C64" s="11"/>
      <c r="E64" s="36"/>
      <c r="F64" s="36"/>
      <c r="G64" s="36"/>
    </row>
    <row r="65" spans="1:7" x14ac:dyDescent="0.25">
      <c r="A65" s="38"/>
      <c r="C65" s="11"/>
      <c r="E65" s="36"/>
      <c r="F65" s="36"/>
      <c r="G65" s="36"/>
    </row>
    <row r="66" spans="1:7" x14ac:dyDescent="0.25">
      <c r="A66" s="38"/>
      <c r="C66" s="11"/>
    </row>
    <row r="67" spans="1:7" x14ac:dyDescent="0.25">
      <c r="C67" s="11"/>
    </row>
    <row r="68" spans="1:7" x14ac:dyDescent="0.25">
      <c r="C68" s="11"/>
    </row>
    <row r="69" spans="1:7" x14ac:dyDescent="0.25">
      <c r="C69" s="11"/>
    </row>
    <row r="70" spans="1:7" x14ac:dyDescent="0.25">
      <c r="C70" s="11"/>
    </row>
    <row r="71" spans="1:7" x14ac:dyDescent="0.25">
      <c r="C71" s="11"/>
    </row>
    <row r="72" spans="1:7" x14ac:dyDescent="0.25">
      <c r="C72" s="11"/>
    </row>
    <row r="73" spans="1:7" x14ac:dyDescent="0.25">
      <c r="C73" s="11"/>
    </row>
    <row r="74" spans="1:7" x14ac:dyDescent="0.25">
      <c r="C74" s="11"/>
    </row>
    <row r="75" spans="1:7" x14ac:dyDescent="0.25">
      <c r="C75" s="11"/>
    </row>
    <row r="76" spans="1:7" x14ac:dyDescent="0.25">
      <c r="C76" s="11"/>
    </row>
    <row r="77" spans="1:7" x14ac:dyDescent="0.25">
      <c r="C77" s="11"/>
    </row>
    <row r="78" spans="1:7" x14ac:dyDescent="0.25">
      <c r="C78" s="11"/>
    </row>
    <row r="79" spans="1:7" x14ac:dyDescent="0.25"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211" spans="3:3" x14ac:dyDescent="0.25">
      <c r="C21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50:G64 G6:G15">
    <cfRule type="containsText" dxfId="48" priority="122" operator="containsText" text="New Tag Required">
      <formula>NOT(ISERROR(SEARCH("New Tag Required",G6)))</formula>
    </cfRule>
  </conditionalFormatting>
  <conditionalFormatting sqref="D50:D110 D18 D6:D16">
    <cfRule type="containsText" dxfId="47" priority="121" operator="containsText" text="Yes">
      <formula>NOT(ISERROR(SEARCH("Yes",D6)))</formula>
    </cfRule>
  </conditionalFormatting>
  <conditionalFormatting sqref="H50:H110 H211:H432 H6:H17">
    <cfRule type="containsText" dxfId="46" priority="109" operator="containsText" text="New Sign Required">
      <formula>NOT(ISERROR(SEARCH("New Sign Required",H6)))</formula>
    </cfRule>
  </conditionalFormatting>
  <conditionalFormatting sqref="G50:G110 G6:H15 H7:H17">
    <cfRule type="containsText" dxfId="45" priority="108" operator="containsText" text="Action Required">
      <formula>NOT(ISERROR(SEARCH("Action Required",G6)))</formula>
    </cfRule>
  </conditionalFormatting>
  <conditionalFormatting sqref="H50:H110">
    <cfRule type="containsText" dxfId="44" priority="107" operator="containsText" text="Action Required">
      <formula>NOT(ISERROR(SEARCH("Action Required",H50)))</formula>
    </cfRule>
  </conditionalFormatting>
  <conditionalFormatting sqref="G16 G20:G43 G46:G49">
    <cfRule type="containsText" dxfId="43" priority="49" operator="containsText" text="New Tag Required">
      <formula>NOT(ISERROR(SEARCH("New Tag Required",G16)))</formula>
    </cfRule>
  </conditionalFormatting>
  <conditionalFormatting sqref="D20:D49">
    <cfRule type="containsText" dxfId="42" priority="48" operator="containsText" text="Yes">
      <formula>NOT(ISERROR(SEARCH("Yes",D20)))</formula>
    </cfRule>
  </conditionalFormatting>
  <conditionalFormatting sqref="H16 H20:H43 H46:H49">
    <cfRule type="containsText" dxfId="41" priority="47" operator="containsText" text="New Sign Required">
      <formula>NOT(ISERROR(SEARCH("New Sign Required",H16)))</formula>
    </cfRule>
  </conditionalFormatting>
  <conditionalFormatting sqref="G16 G20:G43 G46:G49">
    <cfRule type="containsText" dxfId="40" priority="46" operator="containsText" text="Action Required">
      <formula>NOT(ISERROR(SEARCH("Action Required",G16)))</formula>
    </cfRule>
  </conditionalFormatting>
  <conditionalFormatting sqref="H16 H20:H43 H46:H49">
    <cfRule type="containsText" dxfId="39" priority="45" operator="containsText" text="Action Required">
      <formula>NOT(ISERROR(SEARCH("Action Required",H16)))</formula>
    </cfRule>
  </conditionalFormatting>
  <conditionalFormatting sqref="G16">
    <cfRule type="containsText" dxfId="38" priority="44" operator="containsText" text="New Tag Required">
      <formula>NOT(ISERROR(SEARCH("New Tag Required",G16)))</formula>
    </cfRule>
  </conditionalFormatting>
  <conditionalFormatting sqref="D16">
    <cfRule type="containsText" dxfId="37" priority="43" operator="containsText" text="Yes">
      <formula>NOT(ISERROR(SEARCH("Yes",D16)))</formula>
    </cfRule>
  </conditionalFormatting>
  <conditionalFormatting sqref="G16">
    <cfRule type="containsText" dxfId="36" priority="42" operator="containsText" text="Action Required">
      <formula>NOT(ISERROR(SEARCH("Action Required",G16)))</formula>
    </cfRule>
  </conditionalFormatting>
  <conditionalFormatting sqref="D111:D210">
    <cfRule type="containsText" dxfId="35" priority="41" operator="containsText" text="Yes">
      <formula>NOT(ISERROR(SEARCH("Yes",D111)))</formula>
    </cfRule>
  </conditionalFormatting>
  <conditionalFormatting sqref="H111:H210">
    <cfRule type="containsText" dxfId="34" priority="40" operator="containsText" text="New Sign Required">
      <formula>NOT(ISERROR(SEARCH("New Sign Required",H111)))</formula>
    </cfRule>
  </conditionalFormatting>
  <conditionalFormatting sqref="G111:G210">
    <cfRule type="containsText" dxfId="33" priority="39" operator="containsText" text="Action Required">
      <formula>NOT(ISERROR(SEARCH("Action Required",G111)))</formula>
    </cfRule>
  </conditionalFormatting>
  <conditionalFormatting sqref="H111:H210">
    <cfRule type="containsText" dxfId="32" priority="38" operator="containsText" text="Action Required">
      <formula>NOT(ISERROR(SEARCH("Action Required",H111)))</formula>
    </cfRule>
  </conditionalFormatting>
  <conditionalFormatting sqref="D19">
    <cfRule type="containsText" dxfId="31" priority="35" operator="containsText" text="Yes">
      <formula>NOT(ISERROR(SEARCH("Yes",D19)))</formula>
    </cfRule>
  </conditionalFormatting>
  <conditionalFormatting sqref="D17">
    <cfRule type="containsText" dxfId="30" priority="24" operator="containsText" text="Yes">
      <formula>NOT(ISERROR(SEARCH("Yes",D17)))</formula>
    </cfRule>
  </conditionalFormatting>
  <conditionalFormatting sqref="G17">
    <cfRule type="containsText" dxfId="29" priority="23" operator="containsText" text="New Tag Required">
      <formula>NOT(ISERROR(SEARCH("New Tag Required",G17)))</formula>
    </cfRule>
  </conditionalFormatting>
  <conditionalFormatting sqref="H17">
    <cfRule type="containsText" dxfId="28" priority="22" operator="containsText" text="New Sign Required">
      <formula>NOT(ISERROR(SEARCH("New Sign Required",H17)))</formula>
    </cfRule>
  </conditionalFormatting>
  <conditionalFormatting sqref="G17">
    <cfRule type="containsText" dxfId="27" priority="21" operator="containsText" text="Action Required">
      <formula>NOT(ISERROR(SEARCH("Action Required",G17)))</formula>
    </cfRule>
  </conditionalFormatting>
  <conditionalFormatting sqref="H17">
    <cfRule type="containsText" dxfId="26" priority="20" operator="containsText" text="Action Required">
      <formula>NOT(ISERROR(SEARCH("Action Required",H17)))</formula>
    </cfRule>
  </conditionalFormatting>
  <conditionalFormatting sqref="G18">
    <cfRule type="containsText" dxfId="25" priority="19" operator="containsText" text="New Tag Required">
      <formula>NOT(ISERROR(SEARCH("New Tag Required",G18)))</formula>
    </cfRule>
  </conditionalFormatting>
  <conditionalFormatting sqref="H18">
    <cfRule type="containsText" dxfId="24" priority="18" operator="containsText" text="New Sign Required">
      <formula>NOT(ISERROR(SEARCH("New Sign Required",H18)))</formula>
    </cfRule>
  </conditionalFormatting>
  <conditionalFormatting sqref="G18">
    <cfRule type="containsText" dxfId="23" priority="17" operator="containsText" text="Action Required">
      <formula>NOT(ISERROR(SEARCH("Action Required",G18)))</formula>
    </cfRule>
  </conditionalFormatting>
  <conditionalFormatting sqref="H18">
    <cfRule type="containsText" dxfId="22" priority="16" operator="containsText" text="Action Required">
      <formula>NOT(ISERROR(SEARCH("Action Required",H18)))</formula>
    </cfRule>
  </conditionalFormatting>
  <conditionalFormatting sqref="J2:N2">
    <cfRule type="cellIs" dxfId="21" priority="15" operator="notEqual">
      <formula>0</formula>
    </cfRule>
  </conditionalFormatting>
  <conditionalFormatting sqref="J6:J42">
    <cfRule type="cellIs" dxfId="20" priority="14" operator="equal">
      <formula>0</formula>
    </cfRule>
  </conditionalFormatting>
  <conditionalFormatting sqref="M6:M42">
    <cfRule type="cellIs" dxfId="19" priority="13" operator="equal">
      <formula>0</formula>
    </cfRule>
  </conditionalFormatting>
  <conditionalFormatting sqref="M6:M42 J6:J42">
    <cfRule type="cellIs" dxfId="18" priority="10" operator="equal">
      <formula>"In Progress"</formula>
    </cfRule>
    <cfRule type="cellIs" dxfId="17" priority="11" operator="equal">
      <formula>"Log Issues"</formula>
    </cfRule>
    <cfRule type="cellIs" dxfId="16" priority="12" operator="equal">
      <formula>"N/A"</formula>
    </cfRule>
  </conditionalFormatting>
  <conditionalFormatting sqref="K6:L25">
    <cfRule type="expression" dxfId="15" priority="9">
      <formula>$J6="Log Issues"</formula>
    </cfRule>
  </conditionalFormatting>
  <conditionalFormatting sqref="N6:N25">
    <cfRule type="expression" dxfId="14" priority="8">
      <formula>$M6="Log Issues"</formula>
    </cfRule>
  </conditionalFormatting>
  <conditionalFormatting sqref="G19">
    <cfRule type="containsText" dxfId="13" priority="7" operator="containsText" text="New Tag Required">
      <formula>NOT(ISERROR(SEARCH("New Tag Required",G19)))</formula>
    </cfRule>
  </conditionalFormatting>
  <conditionalFormatting sqref="H19">
    <cfRule type="containsText" dxfId="12" priority="6" operator="containsText" text="New Sign Required">
      <formula>NOT(ISERROR(SEARCH("New Sign Required",H19)))</formula>
    </cfRule>
  </conditionalFormatting>
  <conditionalFormatting sqref="G19">
    <cfRule type="containsText" dxfId="11" priority="5" operator="containsText" text="Action Required">
      <formula>NOT(ISERROR(SEARCH("Action Required",G19)))</formula>
    </cfRule>
  </conditionalFormatting>
  <conditionalFormatting sqref="H19">
    <cfRule type="containsText" dxfId="10" priority="4" operator="containsText" text="Action Required">
      <formula>NOT(ISERROR(SEARCH("Action Required",H19)))</formula>
    </cfRule>
  </conditionalFormatting>
  <conditionalFormatting sqref="H1:H1048576">
    <cfRule type="containsText" dxfId="9" priority="2" operator="containsText" text="Remove Old Sign">
      <formula>NOT(ISERROR(SEARCH("Remove Old Sign",H1)))</formula>
    </cfRule>
    <cfRule type="containsText" dxfId="8" priority="3" operator="containsText" text="Move Sign to New Location">
      <formula>NOT(ISERROR(SEARCH("Move Sign to New Location",H1)))</formula>
    </cfRule>
  </conditionalFormatting>
  <conditionalFormatting sqref="G1:G1048576">
    <cfRule type="containsText" dxfId="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11:H415">
      <formula1>DoorSignage</formula1>
    </dataValidation>
    <dataValidation type="list" allowBlank="1" showInputMessage="1" showErrorMessage="1" sqref="D6:D8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H46:H210 H43</xm:sqref>
        </x14:dataValidation>
        <x14:dataValidation type="list" allowBlank="1" showInputMessage="1" showErrorMessage="1">
          <x14:formula1>
            <xm:f>Lookup!$A$1:$A$4</xm:f>
          </x14:formula1>
          <xm:sqref>G46:G210 G43</xm:sqref>
        </x14:dataValidation>
        <x14:dataValidation type="list" allowBlank="1" showInputMessage="1" showErrorMessage="1">
          <x14:formula1>
            <xm:f>[1]Lookup!#REF!</xm:f>
          </x14:formula1>
          <xm:sqref>O6:O25</xm:sqref>
        </x14:dataValidation>
        <x14:dataValidation type="list" allowBlank="1" showInputMessage="1">
          <x14:formula1>
            <xm:f>Lookup!$E$1:$E$18</xm:f>
          </x14:formula1>
          <xm:sqref>C6:C210</xm:sqref>
        </x14:dataValidation>
        <x14:dataValidation type="list" allowBlank="1" showInputMessage="1" showErrorMessage="1">
          <x14:formula1>
            <xm:f>Lookup!$A$1:$A$8</xm:f>
          </x14:formula1>
          <xm:sqref>G6:G42</xm:sqref>
        </x14:dataValidation>
        <x14:dataValidation type="list" allowBlank="1" showInputMessage="1" showErrorMessage="1">
          <x14:formula1>
            <xm:f>Lookup!$D$1:$D$10</xm:f>
          </x14:formula1>
          <xm:sqref>H6:H42</xm:sqref>
        </x14:dataValidation>
        <x14:dataValidation type="list" allowBlank="1" showInputMessage="1" showErrorMessage="1">
          <x14:formula1>
            <xm:f>Lookup!$F$1:$F$7</xm:f>
          </x14:formula1>
          <xm:sqref>J6:J42</xm:sqref>
        </x14:dataValidation>
        <x14:dataValidation type="list" allowBlank="1" showInputMessage="1" showErrorMessage="1">
          <x14:formula1>
            <xm:f>Lookup!$F$1:$F$8</xm:f>
          </x14:formula1>
          <xm:sqref>M6:M42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2014-01-31T20:51:31Z</dcterms:modified>
</cp:coreProperties>
</file>