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23\"/>
    </mc:Choice>
  </mc:AlternateContent>
  <xr:revisionPtr revIDLastSave="0" documentId="13_ncr:1_{501B6026-45D3-4C6B-AD65-6DEF3D22706E}" xr6:coauthVersionLast="44" xr6:coauthVersionMax="44" xr10:uidLastSave="{00000000-0000-0000-0000-000000000000}"/>
  <workbookProtection lockStructure="1"/>
  <bookViews>
    <workbookView xWindow="-24945" yWindow="810" windowWidth="21945" windowHeight="1479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<sst xmlns="http://schemas.openxmlformats.org/spreadsheetml/2006/main" count="777" uniqueCount="281">
  <si>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</si>
  <si>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</si>
  <si>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</si>
  <si>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</si>
  <si>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</si>
  <si>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</si>
  <si>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</si>
  <si>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</si>
  <si>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</si>
  <si>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</si>
  <si>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</si>
  <si>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</si>
  <si>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</si>
  <si>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</si>
  <si>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</si>
  <si>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</si>
  <si>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</si>
  <si>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</si>
  <si>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</si>
  <si>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</si>
  <si>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</si>
  <si>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</si>
  <si>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</si>
  <si>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</si>
  <si>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</si>
  <si>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</si>
  <si>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</si>
  <si>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</si>
  <si>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</si>
  <si>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</si>
  <si>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</si>
  <si>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</si>
  <si>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</si>
  <si>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</si>
  <si>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</si>
  <si>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</si>
  <si>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</si>
  <si>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</si>
  <si>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</si>
  <si>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</si>
  <si>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</si>
  <si>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</si>
  <si>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</si>
  <si>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</si>
  <si>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</si>
  <si>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</si>
  <si>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</si>
  <si>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</si>
  <si>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</si>
  <si>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</si>
  <si>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</si>
  <si>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</si>
  <si>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</si>
  <si>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</si>
  <si>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0723</t>
  </si>
  <si>
    <t>Total GSF</t>
  </si>
  <si>
    <t>00</t>
  </si>
  <si>
    <t>01</t>
  </si>
  <si>
    <t>02</t>
  </si>
  <si>
    <t>00 GSF</t>
  </si>
  <si>
    <t>01 GSF</t>
  </si>
  <si>
    <t>02 GSF</t>
  </si>
  <si>
    <t>000</t>
  </si>
  <si>
    <t>001</t>
  </si>
  <si>
    <t>002</t>
  </si>
  <si>
    <t>003</t>
  </si>
  <si>
    <t>005</t>
  </si>
  <si>
    <t>006</t>
  </si>
  <si>
    <t>007</t>
  </si>
  <si>
    <t>010</t>
  </si>
  <si>
    <t>Vault</t>
  </si>
  <si>
    <t>Mech</t>
  </si>
  <si>
    <t>010A</t>
  </si>
  <si>
    <t>016</t>
  </si>
  <si>
    <t>017</t>
  </si>
  <si>
    <t>ST-A</t>
  </si>
  <si>
    <t>ST-B</t>
  </si>
  <si>
    <t>ST-D</t>
  </si>
  <si>
    <t>Women</t>
  </si>
  <si>
    <t>Men</t>
  </si>
  <si>
    <t>100A</t>
  </si>
  <si>
    <t>Vestibule</t>
  </si>
  <si>
    <t>101A</t>
  </si>
  <si>
    <t>101B</t>
  </si>
  <si>
    <t>100B</t>
  </si>
  <si>
    <t>100C</t>
  </si>
  <si>
    <t>100D</t>
  </si>
  <si>
    <t>104A</t>
  </si>
  <si>
    <t>104B</t>
  </si>
  <si>
    <t>104C</t>
  </si>
  <si>
    <t>ST-C</t>
  </si>
  <si>
    <t>108A</t>
  </si>
  <si>
    <t>110A</t>
  </si>
  <si>
    <t>XA100</t>
  </si>
  <si>
    <t>XA101</t>
  </si>
  <si>
    <t>Exterior Entry</t>
  </si>
  <si>
    <t>Custodial</t>
  </si>
  <si>
    <t>Shower</t>
  </si>
  <si>
    <t>Toilet</t>
  </si>
  <si>
    <t>203A</t>
  </si>
  <si>
    <t>203B</t>
  </si>
  <si>
    <t>205A</t>
  </si>
  <si>
    <t>208A</t>
  </si>
  <si>
    <t>209A</t>
  </si>
  <si>
    <t>218A</t>
  </si>
  <si>
    <t>218A1</t>
  </si>
  <si>
    <t>221A</t>
  </si>
  <si>
    <t>EL-A</t>
  </si>
  <si>
    <t>Elevator</t>
  </si>
  <si>
    <t>Stair A</t>
  </si>
  <si>
    <t>Stair B</t>
  </si>
  <si>
    <t>Stair D</t>
  </si>
  <si>
    <t>Stair C</t>
  </si>
  <si>
    <t>219A</t>
  </si>
  <si>
    <t>Restroom</t>
  </si>
  <si>
    <t>LX-0723-00-0000</t>
  </si>
  <si>
    <t>Burley Tobacco Coop - Rm 0000</t>
  </si>
  <si>
    <t>Corridor</t>
  </si>
  <si>
    <t>LX-0723-00-0001</t>
  </si>
  <si>
    <t>LX-0723-00-0002</t>
  </si>
  <si>
    <t>LX-0723-00-0003</t>
  </si>
  <si>
    <t>LX-0723-00-0005</t>
  </si>
  <si>
    <t>LX-0723-00-0006</t>
  </si>
  <si>
    <t>LX-0723-00-0007</t>
  </si>
  <si>
    <t>LX-0723-00-0010</t>
  </si>
  <si>
    <t>LX-0723-00-0010A</t>
  </si>
  <si>
    <t>LX-0723-00-0016</t>
  </si>
  <si>
    <t>LX-0723-00-0017</t>
  </si>
  <si>
    <t>LX-0723-00-EL0000A</t>
  </si>
  <si>
    <t>LX-0723-00-ST0000A</t>
  </si>
  <si>
    <t>LX-0723-00-ST0000B</t>
  </si>
  <si>
    <t>LX-0723-00-ST0000D</t>
  </si>
  <si>
    <t>LX-0723-01-0100</t>
  </si>
  <si>
    <t>LX-0723-01-0100A</t>
  </si>
  <si>
    <t>LX-0723-01-0100B</t>
  </si>
  <si>
    <t>LX-0723-01-0100C</t>
  </si>
  <si>
    <t>LX-0723-01-0100D</t>
  </si>
  <si>
    <t>LX-0723-01-0101</t>
  </si>
  <si>
    <t>LX-0723-01-0101A</t>
  </si>
  <si>
    <t>LX-0723-01-0101B</t>
  </si>
  <si>
    <t>LX-0723-01-0102</t>
  </si>
  <si>
    <t>LX-0723-01-0104</t>
  </si>
  <si>
    <t>LX-0723-01-0104A</t>
  </si>
  <si>
    <t>LX-0723-01-0104B</t>
  </si>
  <si>
    <t>LX-0723-01-0104C</t>
  </si>
  <si>
    <t>LX-0723-01-0105</t>
  </si>
  <si>
    <t>LX-0723-01-0106</t>
  </si>
  <si>
    <t>LX-0723-01-0107</t>
  </si>
  <si>
    <t>LX-0723-01-0108</t>
  </si>
  <si>
    <t>LX-0723-01-0108A</t>
  </si>
  <si>
    <t>LX-0723-01-0109</t>
  </si>
  <si>
    <t>LX-0723-01-0110</t>
  </si>
  <si>
    <t>LX-0723-01-0110A</t>
  </si>
  <si>
    <t>LX-0723-01-0111</t>
  </si>
  <si>
    <t>LX-0723-01-0112</t>
  </si>
  <si>
    <t>LX-0723-01-0113</t>
  </si>
  <si>
    <t>LX-0723-01-0114</t>
  </si>
  <si>
    <t>LX-0723-01-0115</t>
  </si>
  <si>
    <t>LX-0723-01-0116</t>
  </si>
  <si>
    <t>LX-0723-01-0117</t>
  </si>
  <si>
    <t>LX-0723-01-EL0100A</t>
  </si>
  <si>
    <t>LX-0723-01-ST0100A</t>
  </si>
  <si>
    <t>LX-0723-01-ST0100B</t>
  </si>
  <si>
    <t>LX-0723-01-ST0100C</t>
  </si>
  <si>
    <t>LX-0723-01-ST0100D</t>
  </si>
  <si>
    <t>LX-0723-01-XA0100</t>
  </si>
  <si>
    <t>LX-0723-01-XA0101</t>
  </si>
  <si>
    <t>LX-0723-02-0200</t>
  </si>
  <si>
    <t>LX-0723-02-0201</t>
  </si>
  <si>
    <t>LX-0723-02-0202</t>
  </si>
  <si>
    <t>LX-0723-02-0203</t>
  </si>
  <si>
    <t>LX-0723-02-0203A</t>
  </si>
  <si>
    <t>LX-0723-02-0203B</t>
  </si>
  <si>
    <t>LX-0723-02-0204</t>
  </si>
  <si>
    <t>LX-0723-02-0205</t>
  </si>
  <si>
    <t>LX-0723-02-0205A</t>
  </si>
  <si>
    <t>LX-0723-02-0206</t>
  </si>
  <si>
    <t>LX-0723-02-0207</t>
  </si>
  <si>
    <t>LX-0723-02-0208</t>
  </si>
  <si>
    <t>LX-0723-02-0208A</t>
  </si>
  <si>
    <t>LX-0723-02-0209</t>
  </si>
  <si>
    <t>LX-0723-02-0209A</t>
  </si>
  <si>
    <t>LX-0723-02-0210</t>
  </si>
  <si>
    <t>LX-0723-02-0211</t>
  </si>
  <si>
    <t>LX-0723-02-0213</t>
  </si>
  <si>
    <t>LX-0723-02-0214</t>
  </si>
  <si>
    <t>LX-0723-02-0215</t>
  </si>
  <si>
    <t>LX-0723-02-0217</t>
  </si>
  <si>
    <t>LX-0723-02-0218</t>
  </si>
  <si>
    <t>LX-0723-02-0218A</t>
  </si>
  <si>
    <t>LX-0723-02-0218A1</t>
  </si>
  <si>
    <t>LX-0723-02-0219</t>
  </si>
  <si>
    <t>LX-0723-02-0219A</t>
  </si>
  <si>
    <t>LX-0723-02-0220</t>
  </si>
  <si>
    <t>LX-0723-02-0221</t>
  </si>
  <si>
    <t>LX-0723-02-0221A</t>
  </si>
  <si>
    <t>LX-0723-02-EL0200A</t>
  </si>
  <si>
    <t>LX-0723-02-ST0200A</t>
  </si>
  <si>
    <t>LX-0723-02-ST0200B</t>
  </si>
  <si>
    <t>Burley Tobacco Coop - Rm 0001</t>
  </si>
  <si>
    <t>Burley Tobacco Coop - Rm 0002</t>
  </si>
  <si>
    <t>Burley Tobacco Coop - Rm 0003</t>
  </si>
  <si>
    <t>Burley Tobacco Coop - Rm 0005</t>
  </si>
  <si>
    <t>Burley Tobacco Coop - Rm 0006</t>
  </si>
  <si>
    <t>Burley Tobacco Coop - Rm 0007</t>
  </si>
  <si>
    <t>Burley Tobacco Coop - Rm 0010</t>
  </si>
  <si>
    <t>Burley Tobacco Coop - Rm 0010A</t>
  </si>
  <si>
    <t>Burley Tobacco Coop - Rm 0016</t>
  </si>
  <si>
    <t>Burley Tobacco Coop - Rm 0017</t>
  </si>
  <si>
    <t>Burley Tobacco Coop - Rm 0100</t>
  </si>
  <si>
    <t>Burley Tobacco Coop - Rm 0100A</t>
  </si>
  <si>
    <t>Burley Tobacco Coop - Rm 0100B</t>
  </si>
  <si>
    <t>Burley Tobacco Coop - Rm 0100C</t>
  </si>
  <si>
    <t>Burley Tobacco Coop - Rm 0100D</t>
  </si>
  <si>
    <t>Burley Tobacco Coop - Rm 0101</t>
  </si>
  <si>
    <t>Burley Tobacco Coop - Rm 0101A</t>
  </si>
  <si>
    <t>Burley Tobacco Coop - Rm 0101B</t>
  </si>
  <si>
    <t>Burley Tobacco Coop - Rm 0102</t>
  </si>
  <si>
    <t>Burley Tobacco Coop - Rm 0104</t>
  </si>
  <si>
    <t>Burley Tobacco Coop - Rm 0104A</t>
  </si>
  <si>
    <t>Burley Tobacco Coop - Rm 0104B</t>
  </si>
  <si>
    <t>Burley Tobacco Coop - Rm 0104C</t>
  </si>
  <si>
    <t>Burley Tobacco Coop - Rm 0105</t>
  </si>
  <si>
    <t>Burley Tobacco Coop - Rm 0106</t>
  </si>
  <si>
    <t>Burley Tobacco Coop - Rm 0107</t>
  </si>
  <si>
    <t>Burley Tobacco Coop - Rm 0108</t>
  </si>
  <si>
    <t>Burley Tobacco Coop - Rm 0108A</t>
  </si>
  <si>
    <t>Burley Tobacco Coop - Rm 0109</t>
  </si>
  <si>
    <t>Burley Tobacco Coop - Rm 0110</t>
  </si>
  <si>
    <t>Burley Tobacco Coop - Rm 0110A</t>
  </si>
  <si>
    <t>Burley Tobacco Coop - Rm 0111</t>
  </si>
  <si>
    <t>Burley Tobacco Coop - Rm 0112</t>
  </si>
  <si>
    <t>Burley Tobacco Coop - Rm 0113</t>
  </si>
  <si>
    <t>Burley Tobacco Coop - Rm 0114</t>
  </si>
  <si>
    <t>Burley Tobacco Coop - Rm 0115</t>
  </si>
  <si>
    <t>Burley Tobacco Coop - Rm 0116</t>
  </si>
  <si>
    <t>Burley Tobacco Coop - Rm 0117</t>
  </si>
  <si>
    <t>Burley Tobacco Coop - Rm 0200</t>
  </si>
  <si>
    <t>Burley Tobacco Coop - Rm 0201</t>
  </si>
  <si>
    <t>Burley Tobacco Coop - Rm 0202</t>
  </si>
  <si>
    <t>Burley Tobacco Coop - Rm 0203</t>
  </si>
  <si>
    <t>Burley Tobacco Coop - Rm 0203A</t>
  </si>
  <si>
    <t>Burley Tobacco Coop - Rm 0203B</t>
  </si>
  <si>
    <t>Burley Tobacco Coop - Rm 0204</t>
  </si>
  <si>
    <t>Burley Tobacco Coop - Rm 0205</t>
  </si>
  <si>
    <t>Burley Tobacco Coop - Rm 0205A</t>
  </si>
  <si>
    <t>Burley Tobacco Coop - Rm 0206</t>
  </si>
  <si>
    <t>Burley Tobacco Coop - Rm 0207</t>
  </si>
  <si>
    <t>Burley Tobacco Coop - Rm 0208</t>
  </si>
  <si>
    <t>Burley Tobacco Coop - Rm 0208A</t>
  </si>
  <si>
    <t>Burley Tobacco Coop - Rm 0209</t>
  </si>
  <si>
    <t>Burley Tobacco Coop - Rm 0209A</t>
  </si>
  <si>
    <t>Burley Tobacco Coop - Rm 0210</t>
  </si>
  <si>
    <t>Burley Tobacco Coop - Rm 0211</t>
  </si>
  <si>
    <t>Burley Tobacco Coop - Rm 0213</t>
  </si>
  <si>
    <t>Burley Tobacco Coop - Rm 0214</t>
  </si>
  <si>
    <t>Burley Tobacco Coop - Rm 0215</t>
  </si>
  <si>
    <t>Burley Tobacco Coop - Rm 0217</t>
  </si>
  <si>
    <t>Burley Tobacco Coop - Rm 0218</t>
  </si>
  <si>
    <t>Burley Tobacco Coop - Rm 0218A</t>
  </si>
  <si>
    <t>Burley Tobacco Coop - Rm 0218A1</t>
  </si>
  <si>
    <t>Burley Tobacco Coop - Rm 0219</t>
  </si>
  <si>
    <t>Burley Tobacco Coop - Rm 0219A</t>
  </si>
  <si>
    <t>Burley Tobacco Coop - Rm 0220</t>
  </si>
  <si>
    <t>Burley Tobacco Coop - Rm 0221</t>
  </si>
  <si>
    <t>Burley Tobacco Coop - Rm 0221A</t>
  </si>
  <si>
    <t>Burley Tobacco Coop - Bsmt Stair A</t>
  </si>
  <si>
    <t>Burley Tobacco Coop - Bsmt Stair B</t>
  </si>
  <si>
    <t>Burley Tobacco Coop - Bsmt Stair D</t>
  </si>
  <si>
    <t>Burley Tobacco Coop - 1st Fl Stair A</t>
  </si>
  <si>
    <t>Burley Tobacco Coop - 1st Fl Stair D</t>
  </si>
  <si>
    <t>Burley Tobacco Coop - 1st Fl Stair B</t>
  </si>
  <si>
    <t>Burley Tobacco Coop - 2nd Fl Stair A</t>
  </si>
  <si>
    <t>Burley Tobacco Coop - 2nd Fl Stair B</t>
  </si>
  <si>
    <t>Burley Tobacco Coop - 1st Fl Stair C</t>
  </si>
  <si>
    <t>Burley Tobacco Coop - Exterior 100</t>
  </si>
  <si>
    <t>Burley Tobacco Coop - Exterior 101</t>
  </si>
  <si>
    <t>Burley Tobacco Coop - Bsmt Elev A</t>
  </si>
  <si>
    <t>Elev</t>
  </si>
  <si>
    <t>Burley Tobacco Coop - 1st Fl Elev A</t>
  </si>
  <si>
    <t>Burley Tobacco Coop - 2nd Fl Elev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</si>
</sst>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8" fontId="0" fillId="0" borderId="0" xfId="1" applyNumberFormat="1" applyFont="1"/>
    <xf numFmtId="168" fontId="0" fillId="0" borderId="0" xfId="1" applyNumberFormat="1" applyFont="1" applyFill="1" applyBorder="1"/>
    <xf numFmtId="0" fontId="0" fillId="0" borderId="0" xfId="0" quotePrefix="1" applyFill="1" applyBorder="1"/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168" fontId="0" fillId="6" borderId="0" xfId="1" applyNumberFormat="1" applyFont="1" applyFill="1"/>
    <xf numFmtId="0" fontId="0" fillId="6" borderId="0" xfId="0" quotePrefix="1" applyFill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0" applyFont="1"/>
    <xf numFmtId="0" fontId="1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wrapText="1"/>
    </xf>
    <xf numFmtId="168" fontId="0" fillId="6" borderId="3" xfId="1" applyNumberFormat="1" applyFont="1" applyFill="1" applyBorder="1"/>
    <xf numFmtId="0" fontId="1" fillId="2" borderId="4" xfId="0" applyFont="1" applyFill="1" applyBorder="1" applyAlignment="1">
      <alignment horizontal="left" wrapText="1"/>
    </xf>
    <xf numFmtId="0" fontId="0" fillId="6" borderId="3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79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0489</v>
          </cell>
          <cell r="B257">
            <v>489</v>
          </cell>
          <cell r="C257" t="str">
            <v>1117 South Limestone</v>
          </cell>
          <cell r="D257" t="str">
            <v>1117 South Limestone</v>
          </cell>
        </row>
        <row r="258">
          <cell r="A258" t="str">
            <v>0490</v>
          </cell>
          <cell r="B258">
            <v>490</v>
          </cell>
          <cell r="C258" t="str">
            <v>Environmental Quality Management</v>
          </cell>
          <cell r="D258" t="str">
            <v>Environmental Quality Management</v>
          </cell>
        </row>
        <row r="259">
          <cell r="A259" t="str">
            <v>0491</v>
          </cell>
          <cell r="B259">
            <v>491</v>
          </cell>
          <cell r="C259" t="str">
            <v>Ecological Research</v>
          </cell>
          <cell r="D259" t="str">
            <v>Ecological Research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0620</v>
          </cell>
          <cell r="B289">
            <v>620</v>
          </cell>
          <cell r="C289" t="str">
            <v>Aviary Facility</v>
          </cell>
          <cell r="D289" t="str">
            <v>Aviary Facility</v>
          </cell>
        </row>
        <row r="290">
          <cell r="A290" t="str">
            <v>0633</v>
          </cell>
          <cell r="B290">
            <v>633</v>
          </cell>
          <cell r="C290" t="str">
            <v>Davis Marksbury Building</v>
          </cell>
          <cell r="D290" t="str">
            <v>Davis Marksbury Building</v>
          </cell>
        </row>
        <row r="291">
          <cell r="A291" t="str">
            <v>0634</v>
          </cell>
          <cell r="B291">
            <v>634</v>
          </cell>
          <cell r="C291" t="str">
            <v xml:space="preserve"> UK/Lexmark Center for Innovation in Math and Science Education</v>
          </cell>
          <cell r="D291" t="str">
            <v>UK/Lexmark</v>
          </cell>
        </row>
        <row r="292">
          <cell r="A292" t="str">
            <v>0635</v>
          </cell>
          <cell r="B292">
            <v>635</v>
          </cell>
          <cell r="C292" t="str">
            <v>Northside Maintenance Building</v>
          </cell>
          <cell r="D292" t="str">
            <v>Northside Maint Bldg</v>
          </cell>
        </row>
        <row r="293">
          <cell r="A293" t="str">
            <v>0644</v>
          </cell>
          <cell r="B293">
            <v>644</v>
          </cell>
          <cell r="C293" t="str">
            <v>Wildcat Coal Lodge</v>
          </cell>
          <cell r="D293" t="str">
            <v>Wildcat Coal Lodge</v>
          </cell>
        </row>
        <row r="294">
          <cell r="A294" t="str">
            <v>0651</v>
          </cell>
          <cell r="B294">
            <v>651</v>
          </cell>
          <cell r="C294" t="str">
            <v>Mandrell Hall</v>
          </cell>
          <cell r="D294" t="str">
            <v>Mandrell Hall</v>
          </cell>
        </row>
        <row r="295">
          <cell r="A295" t="str">
            <v>0652</v>
          </cell>
          <cell r="B295">
            <v>652</v>
          </cell>
          <cell r="C295" t="str">
            <v>Bosworth Hall</v>
          </cell>
          <cell r="D295" t="str">
            <v>Bosworth Hall</v>
          </cell>
        </row>
        <row r="296">
          <cell r="A296" t="str">
            <v>0653</v>
          </cell>
          <cell r="B296">
            <v>653</v>
          </cell>
          <cell r="C296" t="str">
            <v>Sanders Hall</v>
          </cell>
          <cell r="D296" t="str">
            <v>Sanders Hall</v>
          </cell>
        </row>
        <row r="297">
          <cell r="A297" t="str">
            <v>0654</v>
          </cell>
          <cell r="B297">
            <v>654</v>
          </cell>
          <cell r="C297" t="str">
            <v>Building 100</v>
          </cell>
          <cell r="D297" t="str">
            <v>Building 100</v>
          </cell>
        </row>
        <row r="298">
          <cell r="A298" t="str">
            <v>0655</v>
          </cell>
          <cell r="B298">
            <v>655</v>
          </cell>
          <cell r="C298" t="str">
            <v>Building 200</v>
          </cell>
          <cell r="D298" t="str">
            <v>Building 200</v>
          </cell>
        </row>
        <row r="299">
          <cell r="A299" t="str">
            <v>0656</v>
          </cell>
          <cell r="B299">
            <v>656</v>
          </cell>
          <cell r="C299" t="str">
            <v>Building 300</v>
          </cell>
          <cell r="D299" t="str">
            <v>Building 300</v>
          </cell>
        </row>
        <row r="300">
          <cell r="A300" t="str">
            <v>0657</v>
          </cell>
          <cell r="B300">
            <v>657</v>
          </cell>
          <cell r="C300" t="str">
            <v>Early Childhood Laboratory</v>
          </cell>
          <cell r="D300" t="str">
            <v>Early Childhood Lab</v>
          </cell>
        </row>
        <row r="301">
          <cell r="A301" t="str">
            <v>0658</v>
          </cell>
          <cell r="B301">
            <v>658</v>
          </cell>
          <cell r="C301" t="str">
            <v>Maintenance Bldg.</v>
          </cell>
          <cell r="D301" t="str">
            <v>Maintenance Bldg.</v>
          </cell>
        </row>
        <row r="302">
          <cell r="A302" t="str">
            <v>0659</v>
          </cell>
          <cell r="B302">
            <v>659</v>
          </cell>
          <cell r="C302" t="str">
            <v>Gas Building</v>
          </cell>
          <cell r="D302" t="str">
            <v>Gas Building</v>
          </cell>
        </row>
        <row r="303">
          <cell r="A303" t="str">
            <v>0660</v>
          </cell>
          <cell r="B303">
            <v>660</v>
          </cell>
          <cell r="C303" t="str">
            <v>Maxwelton Ct. Apts #1</v>
          </cell>
          <cell r="D303" t="str">
            <v>Maxwelton Ct. Apts #1</v>
          </cell>
        </row>
        <row r="304">
          <cell r="A304" t="str">
            <v>0661</v>
          </cell>
          <cell r="B304">
            <v>661</v>
          </cell>
          <cell r="C304" t="str">
            <v>Maxwelton Ct. Apts #2</v>
          </cell>
          <cell r="D304" t="str">
            <v>Maxwelton Ct. Apts #2</v>
          </cell>
        </row>
        <row r="305">
          <cell r="A305" t="str">
            <v>0662</v>
          </cell>
          <cell r="B305">
            <v>662</v>
          </cell>
          <cell r="C305" t="str">
            <v>Maxwelton Ct. Apts #3</v>
          </cell>
          <cell r="D305" t="str">
            <v>Maxwelton Ct. Apts #3</v>
          </cell>
        </row>
        <row r="306">
          <cell r="A306" t="str">
            <v>0663</v>
          </cell>
          <cell r="B306">
            <v>663</v>
          </cell>
          <cell r="C306" t="str">
            <v>Maxwelton Ct. Apts #4</v>
          </cell>
          <cell r="D306" t="str">
            <v>Maxwelton Ct. Apts #4</v>
          </cell>
        </row>
        <row r="307">
          <cell r="A307" t="str">
            <v>0664</v>
          </cell>
          <cell r="B307">
            <v>664</v>
          </cell>
          <cell r="C307" t="str">
            <v>Maxwelton Ct. Apts #5</v>
          </cell>
          <cell r="D307" t="str">
            <v>Maxwelton Ct. Apts #5</v>
          </cell>
        </row>
        <row r="308">
          <cell r="A308" t="str">
            <v>0665</v>
          </cell>
          <cell r="B308">
            <v>665</v>
          </cell>
          <cell r="C308" t="str">
            <v>Maxwelton Ct. Apts #6</v>
          </cell>
          <cell r="D308" t="str">
            <v>Maxwelton Ct. Apts #6</v>
          </cell>
        </row>
        <row r="309">
          <cell r="A309" t="str">
            <v>0666</v>
          </cell>
          <cell r="B309">
            <v>666</v>
          </cell>
          <cell r="C309" t="str">
            <v>Maxwelton Ct. Apts #7</v>
          </cell>
          <cell r="D309" t="str">
            <v>Maxwelton Ct. Apts #7</v>
          </cell>
        </row>
        <row r="310">
          <cell r="A310" t="str">
            <v>0667</v>
          </cell>
          <cell r="B310">
            <v>667</v>
          </cell>
          <cell r="C310" t="str">
            <v>Maxwelton Ct. Apts #8</v>
          </cell>
          <cell r="D310" t="str">
            <v>Maxwelton Ct. Apts #8</v>
          </cell>
        </row>
        <row r="311">
          <cell r="A311" t="str">
            <v>0668</v>
          </cell>
          <cell r="B311">
            <v>668</v>
          </cell>
          <cell r="C311" t="str">
            <v>Maxwelton Ct. Apts #9</v>
          </cell>
          <cell r="D311" t="str">
            <v>Maxwelton Ct. Apts #9</v>
          </cell>
        </row>
        <row r="312">
          <cell r="A312" t="str">
            <v>0669</v>
          </cell>
          <cell r="B312">
            <v>669</v>
          </cell>
          <cell r="C312" t="str">
            <v>Maxwelton Ct. Apts #10</v>
          </cell>
          <cell r="D312" t="str">
            <v>Maxwelton Ct. Apts #10</v>
          </cell>
        </row>
        <row r="313">
          <cell r="A313" t="str">
            <v>0670</v>
          </cell>
          <cell r="B313">
            <v>670</v>
          </cell>
          <cell r="C313" t="str">
            <v>Maxwelton Ct. Apts #11</v>
          </cell>
          <cell r="D313" t="str">
            <v>Maxwelton Ct. Apts #11</v>
          </cell>
        </row>
        <row r="314">
          <cell r="A314" t="str">
            <v>0671</v>
          </cell>
          <cell r="B314">
            <v>671</v>
          </cell>
          <cell r="C314" t="str">
            <v>Maxwelton Ct. Apts #12</v>
          </cell>
          <cell r="D314" t="str">
            <v>Maxwelton Ct. Apts #12</v>
          </cell>
        </row>
        <row r="315">
          <cell r="A315" t="str">
            <v>0672</v>
          </cell>
          <cell r="B315">
            <v>672</v>
          </cell>
          <cell r="C315" t="str">
            <v>Maxwelton Ct. Apts #13</v>
          </cell>
          <cell r="D315" t="str">
            <v>Maxwelton Ct. Apts #13</v>
          </cell>
        </row>
        <row r="316">
          <cell r="A316" t="str">
            <v>0673</v>
          </cell>
          <cell r="B316">
            <v>673</v>
          </cell>
          <cell r="C316" t="str">
            <v>Maxwelton Ct. Apts #14</v>
          </cell>
          <cell r="D316" t="str">
            <v>Maxwelton Ct. Apts #14</v>
          </cell>
        </row>
        <row r="317">
          <cell r="A317" t="str">
            <v>0674</v>
          </cell>
          <cell r="B317">
            <v>674</v>
          </cell>
          <cell r="C317" t="str">
            <v>Maxwelton Ct. Apts #15</v>
          </cell>
          <cell r="D317" t="str">
            <v>Maxwelton Ct. Apts #15</v>
          </cell>
        </row>
        <row r="318">
          <cell r="A318" t="str">
            <v>0675</v>
          </cell>
          <cell r="B318">
            <v>675</v>
          </cell>
          <cell r="C318" t="str">
            <v>Maxwelton Ct. Apts #16</v>
          </cell>
          <cell r="D318" t="str">
            <v>Maxwelton Ct. Apts #16</v>
          </cell>
        </row>
        <row r="319">
          <cell r="A319" t="str">
            <v>0676</v>
          </cell>
          <cell r="B319">
            <v>676</v>
          </cell>
          <cell r="C319" t="str">
            <v>Bill Gatton Student Center</v>
          </cell>
          <cell r="D319" t="str">
            <v>Bill Gatton Student Center</v>
          </cell>
        </row>
        <row r="320">
          <cell r="A320" t="str">
            <v>0677</v>
          </cell>
          <cell r="B320">
            <v>677</v>
          </cell>
          <cell r="C320" t="str">
            <v>University Flats</v>
          </cell>
          <cell r="D320" t="str">
            <v>University Flats</v>
          </cell>
        </row>
        <row r="321">
          <cell r="A321" t="str">
            <v>0678</v>
          </cell>
          <cell r="B321">
            <v>678</v>
          </cell>
          <cell r="C321" t="str">
            <v>Lewis Hall</v>
          </cell>
          <cell r="D321" t="str">
            <v>Lewis Hall</v>
          </cell>
        </row>
        <row r="322">
          <cell r="A322" t="str">
            <v>0679</v>
          </cell>
          <cell r="B322">
            <v>679</v>
          </cell>
          <cell r="C322" t="str">
            <v>Healthy Kentucky Research Building</v>
          </cell>
          <cell r="D322" t="str">
            <v>Healthy KY Rsrch Bldg</v>
          </cell>
        </row>
        <row r="323">
          <cell r="A323" t="str">
            <v>0680</v>
          </cell>
          <cell r="B323">
            <v>680</v>
          </cell>
          <cell r="C323" t="str">
            <v>WUKY, CFA, School of Music</v>
          </cell>
          <cell r="D323" t="str">
            <v>WUKY, CFA, School of Music</v>
          </cell>
        </row>
        <row r="324">
          <cell r="A324" t="str">
            <v>0682</v>
          </cell>
          <cell r="B324">
            <v>682</v>
          </cell>
          <cell r="C324" t="str">
            <v>Kentucky Proud Park</v>
          </cell>
          <cell r="D324" t="str">
            <v>Kentucky Proud Park</v>
          </cell>
        </row>
        <row r="325">
          <cell r="A325" t="str">
            <v>0690</v>
          </cell>
          <cell r="B325">
            <v>690</v>
          </cell>
          <cell r="C325" t="str">
            <v>441 Rose Ln</v>
          </cell>
          <cell r="D325" t="str">
            <v>441 Rose Ln</v>
          </cell>
        </row>
        <row r="326">
          <cell r="A326" t="str">
            <v>0695</v>
          </cell>
          <cell r="B326">
            <v>695</v>
          </cell>
          <cell r="C326" t="str">
            <v>Blue Lot Bus Shelter</v>
          </cell>
          <cell r="D326" t="str">
            <v>Blue Lot Bus Shelter</v>
          </cell>
        </row>
        <row r="327">
          <cell r="A327" t="str">
            <v>0698</v>
          </cell>
          <cell r="B327">
            <v>698</v>
          </cell>
          <cell r="C327" t="str">
            <v>Waller Healthcare Annex #1</v>
          </cell>
          <cell r="D327" t="str">
            <v>Waller Healthcare Annex #1</v>
          </cell>
        </row>
        <row r="328">
          <cell r="A328" t="str">
            <v>0699</v>
          </cell>
          <cell r="B328">
            <v>699</v>
          </cell>
          <cell r="C328" t="str">
            <v>Waller Healthcare Annex #2</v>
          </cell>
          <cell r="D328" t="str">
            <v>Waller Healthcare Annex #2</v>
          </cell>
        </row>
        <row r="329">
          <cell r="A329" t="str">
            <v>0700</v>
          </cell>
          <cell r="B329">
            <v>700</v>
          </cell>
          <cell r="C329" t="str">
            <v>Equip Storage Pl</v>
          </cell>
          <cell r="D329" t="str">
            <v>Equip Storage Pl</v>
          </cell>
        </row>
        <row r="330">
          <cell r="A330" t="str">
            <v>0701</v>
          </cell>
          <cell r="B330">
            <v>701</v>
          </cell>
          <cell r="C330" t="str">
            <v>Equip Storage Field</v>
          </cell>
          <cell r="D330" t="str">
            <v>Equip Storage Field</v>
          </cell>
        </row>
        <row r="331">
          <cell r="A331" t="str">
            <v>0702</v>
          </cell>
          <cell r="B331">
            <v>702</v>
          </cell>
          <cell r="C331" t="str">
            <v>Soccer Support Building</v>
          </cell>
          <cell r="D331" t="str">
            <v>Soccer Support Building</v>
          </cell>
        </row>
        <row r="332">
          <cell r="A332" t="str">
            <v>0703</v>
          </cell>
          <cell r="B332">
            <v>703</v>
          </cell>
          <cell r="C332" t="str">
            <v>Senior Center</v>
          </cell>
          <cell r="D332" t="str">
            <v>Senior Center</v>
          </cell>
        </row>
        <row r="333">
          <cell r="A333" t="str">
            <v>0708</v>
          </cell>
          <cell r="B333">
            <v>708</v>
          </cell>
          <cell r="C333" t="str">
            <v>Kiln Enclosure Building</v>
          </cell>
          <cell r="D333" t="str">
            <v>Kiln Enclosure Building</v>
          </cell>
        </row>
        <row r="334">
          <cell r="A334" t="str">
            <v>0711</v>
          </cell>
          <cell r="B334">
            <v>711</v>
          </cell>
          <cell r="C334" t="str">
            <v>Orange Lot Bus Shelter</v>
          </cell>
          <cell r="D334" t="str">
            <v>Orange Lot Bus Shelter</v>
          </cell>
        </row>
        <row r="335">
          <cell r="A335" t="str">
            <v>0712</v>
          </cell>
          <cell r="B335">
            <v>712</v>
          </cell>
          <cell r="C335" t="str">
            <v>430 Transylvania Park</v>
          </cell>
          <cell r="D335" t="str">
            <v>430 Transylvania Park</v>
          </cell>
        </row>
        <row r="336">
          <cell r="A336" t="str">
            <v>0713</v>
          </cell>
          <cell r="B336">
            <v>713</v>
          </cell>
          <cell r="C336" t="str">
            <v>463 Rose Ln</v>
          </cell>
          <cell r="D336" t="str">
            <v>463 Rose Ln</v>
          </cell>
        </row>
        <row r="337">
          <cell r="A337" t="str">
            <v>0715</v>
          </cell>
          <cell r="B337">
            <v>715</v>
          </cell>
          <cell r="C337" t="str">
            <v>600 S Broadway</v>
          </cell>
          <cell r="D337" t="str">
            <v>600 S Broadway</v>
          </cell>
        </row>
        <row r="338">
          <cell r="A338" t="str">
            <v>0717</v>
          </cell>
          <cell r="B338">
            <v>717</v>
          </cell>
          <cell r="C338" t="str">
            <v>156 Leader Ave</v>
          </cell>
          <cell r="D338" t="str">
            <v>156 Leader Ave</v>
          </cell>
        </row>
        <row r="339">
          <cell r="A339" t="str">
            <v>0719</v>
          </cell>
          <cell r="B339">
            <v>719</v>
          </cell>
          <cell r="C339" t="str">
            <v>Still Building (Under Construction)</v>
          </cell>
          <cell r="D339" t="str">
            <v>Still Building</v>
          </cell>
        </row>
        <row r="340">
          <cell r="A340" t="str">
            <v>0720</v>
          </cell>
          <cell r="B340">
            <v>720</v>
          </cell>
          <cell r="C340" t="str">
            <v>The Cornerstone</v>
          </cell>
          <cell r="D340" t="str">
            <v>401 S Limestone St</v>
          </cell>
        </row>
        <row r="341">
          <cell r="A341" t="str">
            <v>0721</v>
          </cell>
          <cell r="B341">
            <v>721</v>
          </cell>
          <cell r="C341" t="str">
            <v>Maturation Building (Under Construction)</v>
          </cell>
          <cell r="D341" t="str">
            <v>Maturation Building</v>
          </cell>
        </row>
        <row r="342">
          <cell r="A342" t="str">
            <v>0723</v>
          </cell>
          <cell r="B342">
            <v>723</v>
          </cell>
          <cell r="C342" t="str">
            <v>Burley Tobacco Coop</v>
          </cell>
          <cell r="D342" t="str">
            <v>Burley Tobacco Coop</v>
          </cell>
        </row>
        <row r="343">
          <cell r="A343">
            <v>1200</v>
          </cell>
          <cell r="B343">
            <v>1200</v>
          </cell>
          <cell r="C343" t="str">
            <v>Electric Substation #1</v>
          </cell>
          <cell r="D343" t="str">
            <v>Electric Substation #1</v>
          </cell>
        </row>
        <row r="344">
          <cell r="A344">
            <v>1201</v>
          </cell>
          <cell r="B344">
            <v>1201</v>
          </cell>
          <cell r="C344" t="str">
            <v>Electric Substation #3</v>
          </cell>
          <cell r="D344" t="str">
            <v>Electric Substation #3</v>
          </cell>
        </row>
        <row r="345">
          <cell r="A345">
            <v>2100</v>
          </cell>
          <cell r="B345">
            <v>2100</v>
          </cell>
          <cell r="C345" t="str">
            <v>Alpha Chi Omega Sorority</v>
          </cell>
          <cell r="D345" t="str">
            <v>Alpha Chi Omega Sorority</v>
          </cell>
        </row>
        <row r="346">
          <cell r="A346">
            <v>2101</v>
          </cell>
          <cell r="B346">
            <v>2101</v>
          </cell>
          <cell r="C346" t="str">
            <v>Beta Theta Pi Fraternity</v>
          </cell>
          <cell r="D346" t="str">
            <v>Beta Theta Pi Fraternity</v>
          </cell>
        </row>
        <row r="347">
          <cell r="A347">
            <v>2102</v>
          </cell>
          <cell r="B347">
            <v>2102</v>
          </cell>
          <cell r="C347" t="str">
            <v>Kappa Alpha Theta Sorority</v>
          </cell>
          <cell r="D347" t="str">
            <v>New Kappa Alpha Theta Sorority</v>
          </cell>
        </row>
        <row r="348">
          <cell r="A348">
            <v>2103</v>
          </cell>
          <cell r="B348">
            <v>2103</v>
          </cell>
          <cell r="C348" t="str">
            <v>Phi Kappa Tau</v>
          </cell>
          <cell r="D348" t="str">
            <v>Phi Kappa Tau Fraternity</v>
          </cell>
        </row>
        <row r="349">
          <cell r="A349" t="str">
            <v>2255</v>
          </cell>
          <cell r="B349">
            <v>2255</v>
          </cell>
          <cell r="C349" t="str">
            <v>Albert Stewart House</v>
          </cell>
          <cell r="D349" t="str">
            <v>Albert Stewart House</v>
          </cell>
        </row>
        <row r="350">
          <cell r="A350" t="str">
            <v>8633</v>
          </cell>
          <cell r="B350">
            <v>8633</v>
          </cell>
          <cell r="C350" t="str">
            <v>UK HealthCare Good Samaritan Hospital</v>
          </cell>
          <cell r="D350" t="str">
            <v>UK HealthCare Good Samaritan Hospital</v>
          </cell>
        </row>
        <row r="351">
          <cell r="A351" t="str">
            <v>9127</v>
          </cell>
          <cell r="B351">
            <v>9127</v>
          </cell>
          <cell r="C351" t="str">
            <v>1101 S. Limestone</v>
          </cell>
          <cell r="D351" t="str">
            <v>1101 S. Limestone</v>
          </cell>
        </row>
        <row r="352">
          <cell r="A352" t="str">
            <v>9363</v>
          </cell>
          <cell r="B352">
            <v>9363</v>
          </cell>
          <cell r="C352" t="str">
            <v>1212 Bath Avenue</v>
          </cell>
          <cell r="D352" t="str">
            <v>1212 Bath Avenue</v>
          </cell>
        </row>
        <row r="353">
          <cell r="A353" t="str">
            <v>9766</v>
          </cell>
          <cell r="B353">
            <v>9766</v>
          </cell>
          <cell r="C353" t="str">
            <v xml:space="preserve">New Equine Analytical Chemistry Lab      </v>
          </cell>
          <cell r="D353" t="str">
            <v>New Equine Lab</v>
          </cell>
        </row>
        <row r="354">
          <cell r="A354" t="str">
            <v>9768</v>
          </cell>
          <cell r="B354">
            <v>9768</v>
          </cell>
          <cell r="C354" t="str">
            <v>531 Wellington Way</v>
          </cell>
          <cell r="D354" t="str">
            <v>531 Wellington Way</v>
          </cell>
        </row>
        <row r="355">
          <cell r="A355" t="str">
            <v>9772</v>
          </cell>
          <cell r="B355">
            <v>9772</v>
          </cell>
          <cell r="C355" t="str">
            <v>1221 S. Broadway</v>
          </cell>
          <cell r="D355" t="str">
            <v>1221 S. Broadway</v>
          </cell>
        </row>
        <row r="356">
          <cell r="A356">
            <v>9813</v>
          </cell>
          <cell r="B356">
            <v>9813</v>
          </cell>
          <cell r="C356" t="str">
            <v>Child Development Center of the Bluegrass, Inc.</v>
          </cell>
          <cell r="D356" t="str">
            <v>Child Development Center of the Bluegrass, Inc.</v>
          </cell>
        </row>
        <row r="357">
          <cell r="A357" t="str">
            <v>9847</v>
          </cell>
          <cell r="B357">
            <v>9847</v>
          </cell>
          <cell r="C357" t="str">
            <v>Polk-Dalton Clinic</v>
          </cell>
          <cell r="D357" t="str">
            <v>Polk-Dalton</v>
          </cell>
        </row>
        <row r="358">
          <cell r="A358" t="str">
            <v>9853</v>
          </cell>
          <cell r="B358">
            <v>9853</v>
          </cell>
          <cell r="C358" t="str">
            <v>Shriners Hospitals for Children Medical Center - Lexington</v>
          </cell>
          <cell r="D358" t="str">
            <v>Shriners Hospitals for Children Medical Center</v>
          </cell>
        </row>
        <row r="359">
          <cell r="A359" t="str">
            <v>9854</v>
          </cell>
          <cell r="B359">
            <v>9854</v>
          </cell>
          <cell r="C359" t="str">
            <v>Anthropology Research Building</v>
          </cell>
          <cell r="D359" t="str">
            <v>Anthropology Research Building</v>
          </cell>
        </row>
        <row r="360">
          <cell r="A360" t="str">
            <v>9861</v>
          </cell>
          <cell r="B360">
            <v>9861</v>
          </cell>
          <cell r="C360" t="str">
            <v>845 Angliana Ave</v>
          </cell>
          <cell r="D360" t="str">
            <v>845 Angliana Ave</v>
          </cell>
        </row>
        <row r="361">
          <cell r="A361" t="str">
            <v>9873</v>
          </cell>
          <cell r="B361">
            <v>9873</v>
          </cell>
          <cell r="C361" t="str">
            <v>UKHC Midwife Clinic</v>
          </cell>
          <cell r="D361" t="str">
            <v>UKHC Midwife Clinic</v>
          </cell>
        </row>
        <row r="362">
          <cell r="A362" t="str">
            <v>9875</v>
          </cell>
          <cell r="B362" t="str">
            <v>9875</v>
          </cell>
          <cell r="C362" t="str">
            <v>Vaughan Warehouse and Office</v>
          </cell>
          <cell r="D362" t="str">
            <v>Vaughan Warehouse and Office</v>
          </cell>
        </row>
        <row r="363">
          <cell r="A363" t="str">
            <v>9876</v>
          </cell>
          <cell r="B363" t="str">
            <v>9876</v>
          </cell>
          <cell r="C363" t="str">
            <v>Vaughan Warehouse #1</v>
          </cell>
          <cell r="D363" t="str">
            <v>Vaughan Warehouse #1</v>
          </cell>
        </row>
        <row r="364">
          <cell r="A364" t="str">
            <v>9877</v>
          </cell>
          <cell r="B364" t="str">
            <v>9877</v>
          </cell>
          <cell r="C364" t="str">
            <v>Vaughan Warehouse #2</v>
          </cell>
          <cell r="D364" t="str">
            <v>Vaughan Warehouse #2</v>
          </cell>
        </row>
        <row r="365">
          <cell r="A365" t="str">
            <v>9878</v>
          </cell>
          <cell r="B365" t="str">
            <v>9878</v>
          </cell>
          <cell r="C365" t="str">
            <v>Vaughan Warehouse #7</v>
          </cell>
          <cell r="D365" t="str">
            <v>Vaughan Warehouse #7</v>
          </cell>
        </row>
        <row r="366">
          <cell r="A366" t="str">
            <v>9879</v>
          </cell>
          <cell r="B366" t="str">
            <v>9879</v>
          </cell>
          <cell r="C366" t="str">
            <v>Vaughan Warehouse #3</v>
          </cell>
          <cell r="D366" t="str">
            <v>Vaughan Warehouse #3</v>
          </cell>
        </row>
        <row r="367">
          <cell r="A367" t="str">
            <v>9881</v>
          </cell>
          <cell r="B367" t="str">
            <v>9881</v>
          </cell>
          <cell r="C367" t="str">
            <v>Vaughan Warehouse #4</v>
          </cell>
          <cell r="D367" t="str">
            <v>Vaughan Warehouse #4</v>
          </cell>
        </row>
        <row r="368">
          <cell r="A368" t="str">
            <v>9882</v>
          </cell>
          <cell r="B368" t="str">
            <v>9882</v>
          </cell>
          <cell r="C368" t="str">
            <v>Vaughan Warehouse #5</v>
          </cell>
          <cell r="D368" t="str">
            <v>Vaughan Warehouse #5</v>
          </cell>
        </row>
        <row r="369">
          <cell r="A369" t="str">
            <v>9925</v>
          </cell>
          <cell r="B369">
            <v>9925</v>
          </cell>
          <cell r="C369" t="str">
            <v>Alpha Phi Sorority</v>
          </cell>
          <cell r="D369" t="str">
            <v>Alpha Phi Sorority</v>
          </cell>
        </row>
        <row r="370">
          <cell r="A370" t="str">
            <v>9983</v>
          </cell>
          <cell r="B370">
            <v>9983</v>
          </cell>
          <cell r="C370" t="str">
            <v>College of Medicine Building</v>
          </cell>
          <cell r="D370" t="str">
            <v>College of Medicine Building</v>
          </cell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93"/>
  <sheetViews>
    <sheetView tabSelected="1" workbookViewId="0">
      <selection activeCell="G2" sqref="G2"/>
    </sheetView>
  </sheetViews>
  <sheetFormatPr defaultRowHeight="15" x14ac:dyDescent="0.25"/>
  <cols>
    <col min="1" max="1" width="14.140625" style="30" bestFit="1" customWidth="1"/>
    <col min="3" max="3" width="22.28515625" bestFit="1" customWidth="1"/>
    <col min="5" max="6" width="10.5703125" bestFit="1" customWidth="1"/>
    <col min="7" max="7" width="24.7109375" customWidth="1"/>
    <col min="8" max="8" width="13.140625" bestFit="1" customWidth="1"/>
  </cols>
  <sheetData>
    <row r="1" spans="1:12" s="1" customFormat="1" ht="30" customHeight="1" x14ac:dyDescent="0.25">
      <c r="A1" s="29" t="s">
        <v>0</v>
      </c>
      <c r="B1" s="23" t="s">
        <v>54</v>
      </c>
      <c r="C1" s="24"/>
      <c r="D1" s="12"/>
      <c r="E1" s="12"/>
      <c r="F1" s="11" t="s">
        <v>9</v>
      </c>
      <c r="G1" s="15">
        <v>44459</v>
      </c>
    </row>
    <row r="2" spans="1:12" s="1" customFormat="1" ht="30" customHeight="1" x14ac:dyDescent="0.25">
      <c r="A2" s="29" t="s">
        <v>1</v>
      </c>
      <c r="B2" s="25" t="str">
        <f>IFERROR(VLOOKUP(B1,BuildingList!A:B,2,FALSE),"")</f>
        <v>Burley Tobacco Coop</v>
      </c>
      <c r="C2" s="25"/>
      <c r="D2" s="12"/>
      <c r="E2" s="12"/>
      <c r="F2" s="11" t="s">
        <v>10</v>
      </c>
      <c r="G2" s="16" t="s">
        <v>20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x14ac:dyDescent="0.25">
      <c r="A4" s="21"/>
      <c r="B4" s="21"/>
      <c r="C4" s="21"/>
      <c r="D4" s="21"/>
      <c r="E4" s="21"/>
      <c r="F4" s="21"/>
      <c r="G4" s="21"/>
    </row>
    <row r="5" spans="1:12" s="1" customFormat="1" ht="30" customHeight="1" thickBot="1" x14ac:dyDescent="0.3">
      <c r="A5" s="45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43" t="s">
        <v>6</v>
      </c>
      <c r="G5" s="20" t="s">
        <v>8</v>
      </c>
    </row>
    <row r="6" spans="1:12" ht="16.5" thickTop="1" thickBot="1" x14ac:dyDescent="0.3">
      <c r="A6" s="46" t="s">
        <v>55</v>
      </c>
      <c r="B6" s="33"/>
      <c r="C6" s="33" t="s">
        <v>41</v>
      </c>
      <c r="D6" s="33" t="s">
        <v>11</v>
      </c>
      <c r="E6" s="34">
        <v>16000</v>
      </c>
      <c r="F6" s="44">
        <f>SUM(F7:F9)</f>
        <v>23452</v>
      </c>
      <c r="G6" s="33" t="s">
        <v>19</v>
      </c>
    </row>
    <row r="7" spans="1:12" x14ac:dyDescent="0.25">
      <c r="A7" s="32" t="s">
        <v>59</v>
      </c>
      <c r="B7" s="35" t="s">
        <v>56</v>
      </c>
      <c r="C7" s="33" t="s">
        <v>41</v>
      </c>
      <c r="D7" s="33" t="s">
        <v>11</v>
      </c>
      <c r="E7" s="34">
        <v>0</v>
      </c>
      <c r="F7" s="34">
        <v>7717</v>
      </c>
      <c r="G7" s="33" t="s">
        <v>19</v>
      </c>
    </row>
    <row r="8" spans="1:12" x14ac:dyDescent="0.25">
      <c r="A8" s="32" t="s">
        <v>60</v>
      </c>
      <c r="B8" s="35" t="s">
        <v>57</v>
      </c>
      <c r="C8" s="33" t="s">
        <v>41</v>
      </c>
      <c r="D8" s="33" t="s">
        <v>11</v>
      </c>
      <c r="E8" s="34">
        <v>0</v>
      </c>
      <c r="F8" s="34">
        <v>8008</v>
      </c>
      <c r="G8" s="33" t="s">
        <v>19</v>
      </c>
    </row>
    <row r="9" spans="1:12" x14ac:dyDescent="0.25">
      <c r="A9" s="32" t="s">
        <v>61</v>
      </c>
      <c r="B9" s="35" t="s">
        <v>58</v>
      </c>
      <c r="C9" s="33" t="s">
        <v>41</v>
      </c>
      <c r="D9" s="33" t="s">
        <v>11</v>
      </c>
      <c r="E9" s="34">
        <v>0</v>
      </c>
      <c r="F9" s="34">
        <v>7727</v>
      </c>
      <c r="G9" s="33" t="s">
        <v>19</v>
      </c>
    </row>
    <row r="10" spans="1:12" x14ac:dyDescent="0.25">
      <c r="A10" s="31" t="s">
        <v>62</v>
      </c>
      <c r="B10" s="28" t="s">
        <v>56</v>
      </c>
      <c r="C10" t="s">
        <v>17</v>
      </c>
      <c r="D10" t="s">
        <v>11</v>
      </c>
      <c r="E10" s="26">
        <v>0</v>
      </c>
      <c r="F10" s="27">
        <v>770</v>
      </c>
      <c r="G10" t="s">
        <v>51</v>
      </c>
      <c r="H10" t="s">
        <v>117</v>
      </c>
    </row>
    <row r="11" spans="1:12" x14ac:dyDescent="0.25">
      <c r="A11" s="31" t="s">
        <v>63</v>
      </c>
      <c r="B11" s="28" t="s">
        <v>56</v>
      </c>
      <c r="C11" t="s">
        <v>17</v>
      </c>
      <c r="D11" t="s">
        <v>11</v>
      </c>
      <c r="E11" s="26">
        <v>0</v>
      </c>
      <c r="F11" s="26">
        <v>156</v>
      </c>
      <c r="G11" t="s">
        <v>51</v>
      </c>
    </row>
    <row r="12" spans="1:12" x14ac:dyDescent="0.25">
      <c r="A12" s="31" t="s">
        <v>64</v>
      </c>
      <c r="B12" s="28" t="s">
        <v>56</v>
      </c>
      <c r="C12" t="s">
        <v>17</v>
      </c>
      <c r="D12" t="s">
        <v>11</v>
      </c>
      <c r="E12" s="26">
        <v>0</v>
      </c>
      <c r="F12" s="26">
        <v>1397</v>
      </c>
      <c r="G12" t="s">
        <v>51</v>
      </c>
    </row>
    <row r="13" spans="1:12" x14ac:dyDescent="0.25">
      <c r="A13" s="31" t="s">
        <v>65</v>
      </c>
      <c r="B13" s="28" t="s">
        <v>56</v>
      </c>
      <c r="C13" t="s">
        <v>17</v>
      </c>
      <c r="D13" t="s">
        <v>11</v>
      </c>
      <c r="E13" s="26">
        <v>0</v>
      </c>
      <c r="F13" s="26">
        <v>76</v>
      </c>
      <c r="G13" t="s">
        <v>51</v>
      </c>
      <c r="H13" t="s">
        <v>78</v>
      </c>
    </row>
    <row r="14" spans="1:12" x14ac:dyDescent="0.25">
      <c r="A14" s="31" t="s">
        <v>66</v>
      </c>
      <c r="B14" s="28" t="s">
        <v>56</v>
      </c>
      <c r="C14" t="s">
        <v>17</v>
      </c>
      <c r="D14" t="s">
        <v>11</v>
      </c>
      <c r="E14" s="26">
        <v>0</v>
      </c>
      <c r="F14" s="26">
        <v>82</v>
      </c>
      <c r="G14" t="s">
        <v>51</v>
      </c>
      <c r="H14" t="s">
        <v>79</v>
      </c>
      <c r="L14" t="s">
        <v>53</v>
      </c>
    </row>
    <row r="15" spans="1:12" x14ac:dyDescent="0.25">
      <c r="A15" s="31" t="s">
        <v>67</v>
      </c>
      <c r="B15" s="28" t="s">
        <v>56</v>
      </c>
      <c r="C15" t="s">
        <v>17</v>
      </c>
      <c r="D15" t="s">
        <v>11</v>
      </c>
      <c r="E15" s="26">
        <v>0</v>
      </c>
      <c r="F15" s="26">
        <v>383</v>
      </c>
      <c r="G15" t="s">
        <v>51</v>
      </c>
      <c r="H15" t="s">
        <v>70</v>
      </c>
    </row>
    <row r="16" spans="1:12" x14ac:dyDescent="0.25">
      <c r="A16" s="31" t="s">
        <v>68</v>
      </c>
      <c r="B16" s="28" t="s">
        <v>56</v>
      </c>
      <c r="C16" t="s">
        <v>17</v>
      </c>
      <c r="D16" t="s">
        <v>11</v>
      </c>
      <c r="E16" s="26">
        <v>0</v>
      </c>
      <c r="F16" s="26">
        <v>616</v>
      </c>
      <c r="G16" t="s">
        <v>51</v>
      </c>
      <c r="H16" t="s">
        <v>71</v>
      </c>
    </row>
    <row r="17" spans="1:8" x14ac:dyDescent="0.25">
      <c r="A17" s="31" t="s">
        <v>69</v>
      </c>
      <c r="B17" s="28" t="s">
        <v>56</v>
      </c>
      <c r="C17" t="s">
        <v>17</v>
      </c>
      <c r="D17" t="s">
        <v>11</v>
      </c>
      <c r="E17" s="26">
        <v>0</v>
      </c>
      <c r="F17" s="26">
        <v>1168</v>
      </c>
      <c r="G17" t="s">
        <v>51</v>
      </c>
    </row>
    <row r="18" spans="1:8" x14ac:dyDescent="0.25">
      <c r="A18" s="31" t="s">
        <v>72</v>
      </c>
      <c r="B18" s="28" t="s">
        <v>56</v>
      </c>
      <c r="C18" t="s">
        <v>17</v>
      </c>
      <c r="D18" t="s">
        <v>11</v>
      </c>
      <c r="E18" s="26">
        <v>0</v>
      </c>
      <c r="F18" s="26">
        <v>39</v>
      </c>
      <c r="G18" t="s">
        <v>51</v>
      </c>
    </row>
    <row r="19" spans="1:8" x14ac:dyDescent="0.25">
      <c r="A19" s="31" t="s">
        <v>73</v>
      </c>
      <c r="B19" s="28" t="s">
        <v>56</v>
      </c>
      <c r="C19" t="s">
        <v>17</v>
      </c>
      <c r="D19" t="s">
        <v>11</v>
      </c>
      <c r="E19" s="26">
        <v>0</v>
      </c>
      <c r="F19" s="26">
        <v>161</v>
      </c>
      <c r="G19" t="s">
        <v>51</v>
      </c>
    </row>
    <row r="20" spans="1:8" x14ac:dyDescent="0.25">
      <c r="A20" s="31" t="s">
        <v>74</v>
      </c>
      <c r="B20" s="28" t="s">
        <v>56</v>
      </c>
      <c r="C20" t="s">
        <v>17</v>
      </c>
      <c r="D20" t="s">
        <v>11</v>
      </c>
      <c r="E20" s="26">
        <v>0</v>
      </c>
      <c r="F20" s="26">
        <v>1800</v>
      </c>
      <c r="G20" t="s">
        <v>51</v>
      </c>
    </row>
    <row r="21" spans="1:8" x14ac:dyDescent="0.25">
      <c r="A21" s="30" t="s">
        <v>107</v>
      </c>
      <c r="B21" s="28" t="s">
        <v>56</v>
      </c>
      <c r="C21" t="s">
        <v>17</v>
      </c>
      <c r="D21" t="s">
        <v>11</v>
      </c>
      <c r="E21" s="26">
        <v>0</v>
      </c>
      <c r="F21" s="26">
        <v>45</v>
      </c>
      <c r="G21" t="s">
        <v>51</v>
      </c>
      <c r="H21" t="s">
        <v>108</v>
      </c>
    </row>
    <row r="22" spans="1:8" x14ac:dyDescent="0.25">
      <c r="A22" s="30" t="s">
        <v>75</v>
      </c>
      <c r="B22" s="28" t="s">
        <v>56</v>
      </c>
      <c r="C22" t="s">
        <v>17</v>
      </c>
      <c r="D22" t="s">
        <v>11</v>
      </c>
      <c r="E22" s="26">
        <v>0</v>
      </c>
      <c r="F22" s="26">
        <v>54</v>
      </c>
      <c r="G22" t="s">
        <v>51</v>
      </c>
      <c r="H22" t="s">
        <v>109</v>
      </c>
    </row>
    <row r="23" spans="1:8" x14ac:dyDescent="0.25">
      <c r="A23" s="30" t="s">
        <v>76</v>
      </c>
      <c r="B23" s="28" t="s">
        <v>56</v>
      </c>
      <c r="C23" t="s">
        <v>17</v>
      </c>
      <c r="D23" t="s">
        <v>11</v>
      </c>
      <c r="E23" s="26">
        <v>0</v>
      </c>
      <c r="F23" s="26">
        <v>91</v>
      </c>
      <c r="G23" t="s">
        <v>51</v>
      </c>
      <c r="H23" t="s">
        <v>110</v>
      </c>
    </row>
    <row r="24" spans="1:8" x14ac:dyDescent="0.25">
      <c r="A24" s="30" t="s">
        <v>77</v>
      </c>
      <c r="B24" s="28" t="s">
        <v>56</v>
      </c>
      <c r="C24" t="s">
        <v>17</v>
      </c>
      <c r="D24" t="s">
        <v>11</v>
      </c>
      <c r="E24" s="26">
        <v>0</v>
      </c>
      <c r="F24" s="26">
        <v>91</v>
      </c>
      <c r="G24" t="s">
        <v>51</v>
      </c>
      <c r="H24" t="s">
        <v>111</v>
      </c>
    </row>
    <row r="25" spans="1:8" x14ac:dyDescent="0.25">
      <c r="A25" s="30">
        <v>100</v>
      </c>
      <c r="B25" s="28" t="s">
        <v>57</v>
      </c>
      <c r="C25" t="s">
        <v>17</v>
      </c>
      <c r="D25" t="s">
        <v>11</v>
      </c>
      <c r="E25" s="26">
        <v>0</v>
      </c>
      <c r="F25" s="26">
        <v>311</v>
      </c>
      <c r="G25" t="s">
        <v>51</v>
      </c>
      <c r="H25" t="s">
        <v>117</v>
      </c>
    </row>
    <row r="26" spans="1:8" x14ac:dyDescent="0.25">
      <c r="A26" s="30" t="s">
        <v>80</v>
      </c>
      <c r="B26" s="28" t="s">
        <v>57</v>
      </c>
      <c r="C26" t="s">
        <v>17</v>
      </c>
      <c r="D26" t="s">
        <v>11</v>
      </c>
      <c r="E26" s="26">
        <v>0</v>
      </c>
      <c r="F26" s="26">
        <v>78</v>
      </c>
      <c r="G26" t="s">
        <v>51</v>
      </c>
      <c r="H26" t="s">
        <v>81</v>
      </c>
    </row>
    <row r="27" spans="1:8" x14ac:dyDescent="0.25">
      <c r="A27" s="30" t="s">
        <v>84</v>
      </c>
      <c r="B27" s="28" t="s">
        <v>57</v>
      </c>
      <c r="C27" t="s">
        <v>17</v>
      </c>
      <c r="D27" t="s">
        <v>11</v>
      </c>
      <c r="E27" s="26">
        <v>0</v>
      </c>
      <c r="F27" s="26">
        <v>114</v>
      </c>
      <c r="G27" t="s">
        <v>51</v>
      </c>
      <c r="H27" t="s">
        <v>81</v>
      </c>
    </row>
    <row r="28" spans="1:8" x14ac:dyDescent="0.25">
      <c r="A28" s="30" t="s">
        <v>85</v>
      </c>
      <c r="B28" s="28" t="s">
        <v>57</v>
      </c>
      <c r="C28" t="s">
        <v>17</v>
      </c>
      <c r="D28" t="s">
        <v>11</v>
      </c>
      <c r="E28" s="26">
        <v>0</v>
      </c>
      <c r="F28" s="26">
        <v>702</v>
      </c>
      <c r="G28" t="s">
        <v>51</v>
      </c>
      <c r="H28" t="s">
        <v>117</v>
      </c>
    </row>
    <row r="29" spans="1:8" x14ac:dyDescent="0.25">
      <c r="A29" s="30" t="s">
        <v>86</v>
      </c>
      <c r="B29" s="28" t="s">
        <v>57</v>
      </c>
      <c r="C29" t="s">
        <v>17</v>
      </c>
      <c r="D29" t="s">
        <v>11</v>
      </c>
      <c r="E29" s="26">
        <v>0</v>
      </c>
      <c r="F29" s="26">
        <v>211</v>
      </c>
      <c r="G29" t="s">
        <v>51</v>
      </c>
      <c r="H29" t="s">
        <v>117</v>
      </c>
    </row>
    <row r="30" spans="1:8" x14ac:dyDescent="0.25">
      <c r="A30" s="30">
        <v>101</v>
      </c>
      <c r="B30" s="28" t="s">
        <v>57</v>
      </c>
      <c r="C30" t="s">
        <v>17</v>
      </c>
      <c r="D30" t="s">
        <v>11</v>
      </c>
      <c r="E30" s="26">
        <v>0</v>
      </c>
      <c r="F30" s="26">
        <v>685</v>
      </c>
      <c r="G30" t="s">
        <v>51</v>
      </c>
    </row>
    <row r="31" spans="1:8" x14ac:dyDescent="0.25">
      <c r="A31" s="30" t="s">
        <v>82</v>
      </c>
      <c r="B31" s="28" t="s">
        <v>57</v>
      </c>
      <c r="C31" t="s">
        <v>17</v>
      </c>
      <c r="D31" t="s">
        <v>11</v>
      </c>
      <c r="E31" s="26">
        <v>0</v>
      </c>
      <c r="F31" s="26">
        <v>13</v>
      </c>
      <c r="G31" t="s">
        <v>51</v>
      </c>
    </row>
    <row r="32" spans="1:8" x14ac:dyDescent="0.25">
      <c r="A32" s="30" t="s">
        <v>83</v>
      </c>
      <c r="B32" s="28" t="s">
        <v>57</v>
      </c>
      <c r="C32" t="s">
        <v>17</v>
      </c>
      <c r="D32" t="s">
        <v>11</v>
      </c>
      <c r="E32" s="26">
        <v>0</v>
      </c>
      <c r="F32" s="26">
        <v>12</v>
      </c>
      <c r="G32" t="s">
        <v>51</v>
      </c>
    </row>
    <row r="33" spans="1:8" x14ac:dyDescent="0.25">
      <c r="A33" s="30">
        <v>102</v>
      </c>
      <c r="B33" s="28" t="s">
        <v>57</v>
      </c>
      <c r="C33" t="s">
        <v>17</v>
      </c>
      <c r="D33" t="s">
        <v>11</v>
      </c>
      <c r="E33" s="26">
        <v>0</v>
      </c>
      <c r="F33">
        <v>268</v>
      </c>
      <c r="G33" t="s">
        <v>51</v>
      </c>
    </row>
    <row r="34" spans="1:8" x14ac:dyDescent="0.25">
      <c r="A34" s="30">
        <v>104</v>
      </c>
      <c r="B34" s="28" t="s">
        <v>57</v>
      </c>
      <c r="C34" t="s">
        <v>17</v>
      </c>
      <c r="D34" t="s">
        <v>11</v>
      </c>
      <c r="E34" s="26">
        <v>0</v>
      </c>
      <c r="F34">
        <v>445</v>
      </c>
      <c r="G34" t="s">
        <v>51</v>
      </c>
    </row>
    <row r="35" spans="1:8" x14ac:dyDescent="0.25">
      <c r="A35" s="30" t="s">
        <v>87</v>
      </c>
      <c r="B35" s="28" t="s">
        <v>57</v>
      </c>
      <c r="C35" t="s">
        <v>17</v>
      </c>
      <c r="D35" t="s">
        <v>11</v>
      </c>
      <c r="E35" s="26">
        <v>0</v>
      </c>
      <c r="F35">
        <v>43</v>
      </c>
      <c r="G35" t="s">
        <v>51</v>
      </c>
      <c r="H35" t="s">
        <v>98</v>
      </c>
    </row>
    <row r="36" spans="1:8" x14ac:dyDescent="0.25">
      <c r="A36" s="30" t="s">
        <v>88</v>
      </c>
      <c r="B36" s="28" t="s">
        <v>57</v>
      </c>
      <c r="C36" t="s">
        <v>17</v>
      </c>
      <c r="D36" t="s">
        <v>11</v>
      </c>
      <c r="E36" s="26">
        <v>0</v>
      </c>
      <c r="F36">
        <v>13</v>
      </c>
      <c r="G36" t="s">
        <v>51</v>
      </c>
    </row>
    <row r="37" spans="1:8" x14ac:dyDescent="0.25">
      <c r="A37" s="30" t="s">
        <v>89</v>
      </c>
      <c r="B37" s="28" t="s">
        <v>57</v>
      </c>
      <c r="C37" t="s">
        <v>17</v>
      </c>
      <c r="D37" t="s">
        <v>11</v>
      </c>
      <c r="E37" s="26">
        <v>0</v>
      </c>
      <c r="F37">
        <v>13</v>
      </c>
      <c r="G37" t="s">
        <v>51</v>
      </c>
    </row>
    <row r="38" spans="1:8" x14ac:dyDescent="0.25">
      <c r="A38" s="30">
        <v>105</v>
      </c>
      <c r="B38" s="28" t="s">
        <v>57</v>
      </c>
      <c r="C38" t="s">
        <v>17</v>
      </c>
      <c r="D38" t="s">
        <v>11</v>
      </c>
      <c r="E38" s="26">
        <v>0</v>
      </c>
      <c r="F38">
        <v>279</v>
      </c>
      <c r="G38" t="s">
        <v>51</v>
      </c>
    </row>
    <row r="39" spans="1:8" x14ac:dyDescent="0.25">
      <c r="A39" s="30">
        <v>106</v>
      </c>
      <c r="B39" s="28" t="s">
        <v>57</v>
      </c>
      <c r="C39" t="s">
        <v>17</v>
      </c>
      <c r="D39" t="s">
        <v>11</v>
      </c>
      <c r="E39" s="26">
        <v>0</v>
      </c>
      <c r="F39">
        <v>390</v>
      </c>
      <c r="G39" t="s">
        <v>51</v>
      </c>
      <c r="H39" t="s">
        <v>70</v>
      </c>
    </row>
    <row r="40" spans="1:8" x14ac:dyDescent="0.25">
      <c r="A40" s="30">
        <v>107</v>
      </c>
      <c r="B40" s="28" t="s">
        <v>57</v>
      </c>
      <c r="C40" t="s">
        <v>17</v>
      </c>
      <c r="D40" t="s">
        <v>11</v>
      </c>
      <c r="E40" s="26">
        <v>0</v>
      </c>
      <c r="F40">
        <v>478</v>
      </c>
      <c r="G40" t="s">
        <v>51</v>
      </c>
    </row>
    <row r="41" spans="1:8" x14ac:dyDescent="0.25">
      <c r="A41" s="30">
        <v>108</v>
      </c>
      <c r="B41" s="28" t="s">
        <v>57</v>
      </c>
      <c r="C41" t="s">
        <v>17</v>
      </c>
      <c r="D41" t="s">
        <v>11</v>
      </c>
      <c r="E41" s="26">
        <v>0</v>
      </c>
      <c r="F41">
        <v>148</v>
      </c>
      <c r="G41" t="s">
        <v>51</v>
      </c>
      <c r="H41" t="s">
        <v>79</v>
      </c>
    </row>
    <row r="42" spans="1:8" x14ac:dyDescent="0.25">
      <c r="A42" s="30" t="s">
        <v>91</v>
      </c>
      <c r="B42" s="28" t="s">
        <v>57</v>
      </c>
      <c r="C42" t="s">
        <v>17</v>
      </c>
      <c r="D42" t="s">
        <v>11</v>
      </c>
      <c r="E42" s="26">
        <v>0</v>
      </c>
      <c r="F42">
        <v>17</v>
      </c>
      <c r="G42" t="s">
        <v>51</v>
      </c>
      <c r="H42" t="s">
        <v>96</v>
      </c>
    </row>
    <row r="43" spans="1:8" x14ac:dyDescent="0.25">
      <c r="A43" s="30">
        <v>109</v>
      </c>
      <c r="B43" s="28" t="s">
        <v>57</v>
      </c>
      <c r="C43" t="s">
        <v>17</v>
      </c>
      <c r="D43" t="s">
        <v>11</v>
      </c>
      <c r="E43" s="26">
        <v>0</v>
      </c>
      <c r="F43">
        <v>53</v>
      </c>
      <c r="G43" t="s">
        <v>51</v>
      </c>
    </row>
    <row r="44" spans="1:8" x14ac:dyDescent="0.25">
      <c r="A44" s="30">
        <v>110</v>
      </c>
      <c r="B44" s="28" t="s">
        <v>57</v>
      </c>
      <c r="C44" t="s">
        <v>17</v>
      </c>
      <c r="D44" t="s">
        <v>11</v>
      </c>
      <c r="E44" s="26">
        <v>0</v>
      </c>
      <c r="F44">
        <v>152</v>
      </c>
      <c r="G44" t="s">
        <v>51</v>
      </c>
      <c r="H44" t="s">
        <v>78</v>
      </c>
    </row>
    <row r="45" spans="1:8" x14ac:dyDescent="0.25">
      <c r="A45" s="30" t="s">
        <v>92</v>
      </c>
      <c r="B45" s="28" t="s">
        <v>57</v>
      </c>
      <c r="C45" t="s">
        <v>17</v>
      </c>
      <c r="D45" t="s">
        <v>11</v>
      </c>
      <c r="E45" s="26">
        <v>0</v>
      </c>
      <c r="F45">
        <v>30</v>
      </c>
      <c r="G45" t="s">
        <v>51</v>
      </c>
      <c r="H45" t="s">
        <v>97</v>
      </c>
    </row>
    <row r="46" spans="1:8" x14ac:dyDescent="0.25">
      <c r="A46" s="30">
        <v>111</v>
      </c>
      <c r="B46" s="28" t="s">
        <v>57</v>
      </c>
      <c r="C46" t="s">
        <v>17</v>
      </c>
      <c r="D46" t="s">
        <v>11</v>
      </c>
      <c r="E46" s="26">
        <v>0</v>
      </c>
      <c r="F46">
        <v>288</v>
      </c>
      <c r="G46" t="s">
        <v>51</v>
      </c>
    </row>
    <row r="47" spans="1:8" x14ac:dyDescent="0.25">
      <c r="A47" s="30">
        <v>112</v>
      </c>
      <c r="B47" s="28" t="s">
        <v>57</v>
      </c>
      <c r="C47" t="s">
        <v>17</v>
      </c>
      <c r="D47" t="s">
        <v>11</v>
      </c>
      <c r="E47" s="26">
        <v>0</v>
      </c>
      <c r="F47">
        <v>154</v>
      </c>
      <c r="G47" t="s">
        <v>51</v>
      </c>
      <c r="H47" t="s">
        <v>71</v>
      </c>
    </row>
    <row r="48" spans="1:8" x14ac:dyDescent="0.25">
      <c r="A48" s="30">
        <v>113</v>
      </c>
      <c r="B48" s="28" t="s">
        <v>57</v>
      </c>
      <c r="C48" t="s">
        <v>17</v>
      </c>
      <c r="D48" t="s">
        <v>11</v>
      </c>
      <c r="E48" s="26">
        <v>0</v>
      </c>
      <c r="F48">
        <v>53</v>
      </c>
      <c r="G48" t="s">
        <v>51</v>
      </c>
    </row>
    <row r="49" spans="1:8" x14ac:dyDescent="0.25">
      <c r="A49" s="30">
        <v>114</v>
      </c>
      <c r="B49" s="28" t="s">
        <v>57</v>
      </c>
      <c r="C49" t="s">
        <v>17</v>
      </c>
      <c r="D49" t="s">
        <v>11</v>
      </c>
      <c r="E49" s="26">
        <v>0</v>
      </c>
      <c r="F49">
        <v>182</v>
      </c>
      <c r="G49" t="s">
        <v>51</v>
      </c>
    </row>
    <row r="50" spans="1:8" x14ac:dyDescent="0.25">
      <c r="A50" s="30">
        <v>115</v>
      </c>
      <c r="B50" s="28" t="s">
        <v>57</v>
      </c>
      <c r="C50" t="s">
        <v>17</v>
      </c>
      <c r="D50" t="s">
        <v>11</v>
      </c>
      <c r="E50" s="26">
        <v>0</v>
      </c>
      <c r="F50">
        <v>290</v>
      </c>
      <c r="G50" t="s">
        <v>51</v>
      </c>
    </row>
    <row r="51" spans="1:8" x14ac:dyDescent="0.25">
      <c r="A51" s="30">
        <v>116</v>
      </c>
      <c r="B51" s="28" t="s">
        <v>57</v>
      </c>
      <c r="C51" t="s">
        <v>17</v>
      </c>
      <c r="D51" t="s">
        <v>11</v>
      </c>
      <c r="E51" s="26">
        <v>0</v>
      </c>
      <c r="F51">
        <v>441</v>
      </c>
      <c r="G51" t="s">
        <v>51</v>
      </c>
    </row>
    <row r="52" spans="1:8" x14ac:dyDescent="0.25">
      <c r="A52" s="30">
        <v>117</v>
      </c>
      <c r="B52" s="28" t="s">
        <v>57</v>
      </c>
      <c r="C52" t="s">
        <v>17</v>
      </c>
      <c r="D52" t="s">
        <v>11</v>
      </c>
      <c r="E52" s="26">
        <v>0</v>
      </c>
      <c r="F52">
        <v>527</v>
      </c>
      <c r="G52" t="s">
        <v>51</v>
      </c>
    </row>
    <row r="53" spans="1:8" x14ac:dyDescent="0.25">
      <c r="A53" s="30" t="s">
        <v>107</v>
      </c>
      <c r="B53" s="28" t="s">
        <v>57</v>
      </c>
      <c r="C53" t="s">
        <v>17</v>
      </c>
      <c r="D53" t="s">
        <v>11</v>
      </c>
      <c r="E53" s="26">
        <v>0</v>
      </c>
      <c r="F53">
        <v>45</v>
      </c>
      <c r="G53" t="s">
        <v>51</v>
      </c>
      <c r="H53" t="s">
        <v>108</v>
      </c>
    </row>
    <row r="54" spans="1:8" x14ac:dyDescent="0.25">
      <c r="A54" s="30" t="s">
        <v>75</v>
      </c>
      <c r="B54" s="28" t="s">
        <v>57</v>
      </c>
      <c r="C54" t="s">
        <v>17</v>
      </c>
      <c r="D54" t="s">
        <v>11</v>
      </c>
      <c r="E54" s="26">
        <v>0</v>
      </c>
      <c r="F54">
        <v>72</v>
      </c>
      <c r="G54" t="s">
        <v>51</v>
      </c>
      <c r="H54" t="s">
        <v>109</v>
      </c>
    </row>
    <row r="55" spans="1:8" x14ac:dyDescent="0.25">
      <c r="A55" s="30" t="s">
        <v>76</v>
      </c>
      <c r="B55" s="28" t="s">
        <v>57</v>
      </c>
      <c r="C55" t="s">
        <v>17</v>
      </c>
      <c r="D55" t="s">
        <v>11</v>
      </c>
      <c r="E55" s="26">
        <v>0</v>
      </c>
      <c r="F55">
        <v>51</v>
      </c>
      <c r="G55" t="s">
        <v>51</v>
      </c>
      <c r="H55" t="s">
        <v>110</v>
      </c>
    </row>
    <row r="56" spans="1:8" x14ac:dyDescent="0.25">
      <c r="A56" s="30" t="s">
        <v>90</v>
      </c>
      <c r="B56" s="28" t="s">
        <v>57</v>
      </c>
      <c r="C56" t="s">
        <v>17</v>
      </c>
      <c r="D56" t="s">
        <v>11</v>
      </c>
      <c r="E56" s="26">
        <v>0</v>
      </c>
      <c r="F56">
        <v>50</v>
      </c>
      <c r="G56" t="s">
        <v>51</v>
      </c>
      <c r="H56" t="s">
        <v>112</v>
      </c>
    </row>
    <row r="57" spans="1:8" x14ac:dyDescent="0.25">
      <c r="A57" s="30" t="s">
        <v>77</v>
      </c>
      <c r="B57" s="28" t="s">
        <v>57</v>
      </c>
      <c r="C57" t="s">
        <v>17</v>
      </c>
      <c r="D57" t="s">
        <v>11</v>
      </c>
      <c r="E57" s="26">
        <v>0</v>
      </c>
      <c r="F57">
        <v>58</v>
      </c>
      <c r="G57" t="s">
        <v>51</v>
      </c>
      <c r="H57" t="s">
        <v>111</v>
      </c>
    </row>
    <row r="58" spans="1:8" x14ac:dyDescent="0.25">
      <c r="A58" s="30" t="s">
        <v>93</v>
      </c>
      <c r="B58" s="28" t="s">
        <v>57</v>
      </c>
      <c r="C58" t="s">
        <v>17</v>
      </c>
      <c r="D58" t="s">
        <v>11</v>
      </c>
      <c r="E58" s="26">
        <v>0</v>
      </c>
      <c r="F58">
        <v>167</v>
      </c>
      <c r="G58" t="s">
        <v>19</v>
      </c>
      <c r="H58" t="s">
        <v>95</v>
      </c>
    </row>
    <row r="59" spans="1:8" x14ac:dyDescent="0.25">
      <c r="A59" s="30" t="s">
        <v>94</v>
      </c>
      <c r="B59" s="28" t="s">
        <v>57</v>
      </c>
      <c r="C59" t="s">
        <v>17</v>
      </c>
      <c r="D59" t="s">
        <v>11</v>
      </c>
      <c r="E59" s="26">
        <v>0</v>
      </c>
      <c r="F59">
        <v>97</v>
      </c>
      <c r="G59" t="s">
        <v>19</v>
      </c>
      <c r="H59" t="s">
        <v>95</v>
      </c>
    </row>
    <row r="60" spans="1:8" x14ac:dyDescent="0.25">
      <c r="A60" s="30">
        <v>200</v>
      </c>
      <c r="B60" s="28" t="s">
        <v>58</v>
      </c>
      <c r="C60" t="s">
        <v>17</v>
      </c>
      <c r="D60" t="s">
        <v>11</v>
      </c>
      <c r="E60" s="26">
        <v>0</v>
      </c>
      <c r="F60">
        <v>981</v>
      </c>
      <c r="G60" t="s">
        <v>51</v>
      </c>
    </row>
    <row r="61" spans="1:8" x14ac:dyDescent="0.25">
      <c r="A61" s="30">
        <v>201</v>
      </c>
      <c r="B61" s="28" t="s">
        <v>58</v>
      </c>
      <c r="C61" t="s">
        <v>17</v>
      </c>
      <c r="D61" t="s">
        <v>11</v>
      </c>
      <c r="E61" s="26">
        <v>0</v>
      </c>
      <c r="F61">
        <v>290</v>
      </c>
      <c r="G61" t="s">
        <v>51</v>
      </c>
    </row>
    <row r="62" spans="1:8" x14ac:dyDescent="0.25">
      <c r="A62" s="30">
        <v>202</v>
      </c>
      <c r="B62" s="28" t="s">
        <v>58</v>
      </c>
      <c r="C62" t="s">
        <v>17</v>
      </c>
      <c r="D62" t="s">
        <v>11</v>
      </c>
      <c r="E62" s="26">
        <v>0</v>
      </c>
      <c r="F62">
        <v>848</v>
      </c>
      <c r="G62" t="s">
        <v>51</v>
      </c>
    </row>
    <row r="63" spans="1:8" x14ac:dyDescent="0.25">
      <c r="A63" s="30">
        <v>203</v>
      </c>
      <c r="B63" s="28" t="s">
        <v>58</v>
      </c>
      <c r="C63" t="s">
        <v>17</v>
      </c>
      <c r="D63" t="s">
        <v>11</v>
      </c>
      <c r="E63" s="26">
        <v>0</v>
      </c>
      <c r="F63">
        <v>603</v>
      </c>
      <c r="G63" t="s">
        <v>51</v>
      </c>
    </row>
    <row r="64" spans="1:8" x14ac:dyDescent="0.25">
      <c r="A64" s="30" t="s">
        <v>99</v>
      </c>
      <c r="B64" s="28" t="s">
        <v>58</v>
      </c>
      <c r="C64" t="s">
        <v>17</v>
      </c>
      <c r="D64" t="s">
        <v>11</v>
      </c>
      <c r="E64" s="26">
        <v>0</v>
      </c>
      <c r="F64">
        <v>21</v>
      </c>
      <c r="G64" t="s">
        <v>51</v>
      </c>
    </row>
    <row r="65" spans="1:8" x14ac:dyDescent="0.25">
      <c r="A65" s="30" t="s">
        <v>100</v>
      </c>
      <c r="B65" s="28" t="s">
        <v>58</v>
      </c>
      <c r="C65" t="s">
        <v>17</v>
      </c>
      <c r="D65" t="s">
        <v>11</v>
      </c>
      <c r="E65" s="26">
        <v>0</v>
      </c>
      <c r="F65">
        <v>21</v>
      </c>
      <c r="G65" t="s">
        <v>51</v>
      </c>
    </row>
    <row r="66" spans="1:8" x14ac:dyDescent="0.25">
      <c r="A66" s="30">
        <v>204</v>
      </c>
      <c r="B66" s="28" t="s">
        <v>58</v>
      </c>
      <c r="C66" t="s">
        <v>17</v>
      </c>
      <c r="D66" t="s">
        <v>11</v>
      </c>
      <c r="E66" s="26">
        <v>0</v>
      </c>
      <c r="F66">
        <v>147</v>
      </c>
      <c r="G66" t="s">
        <v>51</v>
      </c>
      <c r="H66" t="s">
        <v>71</v>
      </c>
    </row>
    <row r="67" spans="1:8" x14ac:dyDescent="0.25">
      <c r="A67" s="30">
        <v>205</v>
      </c>
      <c r="B67" s="28" t="s">
        <v>58</v>
      </c>
      <c r="C67" t="s">
        <v>17</v>
      </c>
      <c r="D67" t="s">
        <v>11</v>
      </c>
      <c r="E67" s="26">
        <v>0</v>
      </c>
      <c r="F67">
        <v>290</v>
      </c>
      <c r="G67" t="s">
        <v>51</v>
      </c>
    </row>
    <row r="68" spans="1:8" x14ac:dyDescent="0.25">
      <c r="A68" s="30" t="s">
        <v>101</v>
      </c>
      <c r="B68" s="28" t="s">
        <v>58</v>
      </c>
      <c r="C68" t="s">
        <v>17</v>
      </c>
      <c r="D68" t="s">
        <v>11</v>
      </c>
      <c r="E68" s="26">
        <v>0</v>
      </c>
      <c r="F68">
        <v>22</v>
      </c>
      <c r="G68" t="s">
        <v>51</v>
      </c>
    </row>
    <row r="69" spans="1:8" x14ac:dyDescent="0.25">
      <c r="A69" s="30">
        <v>206</v>
      </c>
      <c r="B69" s="28" t="s">
        <v>58</v>
      </c>
      <c r="C69" t="s">
        <v>17</v>
      </c>
      <c r="D69" t="s">
        <v>11</v>
      </c>
      <c r="E69" s="26">
        <v>0</v>
      </c>
      <c r="F69">
        <v>390</v>
      </c>
      <c r="G69" t="s">
        <v>51</v>
      </c>
      <c r="H69" t="s">
        <v>70</v>
      </c>
    </row>
    <row r="70" spans="1:8" x14ac:dyDescent="0.25">
      <c r="A70" s="30">
        <v>207</v>
      </c>
      <c r="B70" s="28" t="s">
        <v>58</v>
      </c>
      <c r="C70" t="s">
        <v>17</v>
      </c>
      <c r="D70" t="s">
        <v>11</v>
      </c>
      <c r="E70" s="26">
        <v>0</v>
      </c>
      <c r="F70">
        <v>38</v>
      </c>
      <c r="G70" t="s">
        <v>51</v>
      </c>
    </row>
    <row r="71" spans="1:8" x14ac:dyDescent="0.25">
      <c r="A71" s="30">
        <v>208</v>
      </c>
      <c r="B71" s="28" t="s">
        <v>58</v>
      </c>
      <c r="C71" t="s">
        <v>17</v>
      </c>
      <c r="D71" t="s">
        <v>11</v>
      </c>
      <c r="E71" s="26">
        <v>0</v>
      </c>
      <c r="F71">
        <v>155</v>
      </c>
      <c r="G71" t="s">
        <v>51</v>
      </c>
      <c r="H71" t="s">
        <v>79</v>
      </c>
    </row>
    <row r="72" spans="1:8" x14ac:dyDescent="0.25">
      <c r="A72" s="30" t="s">
        <v>102</v>
      </c>
      <c r="B72" s="28" t="s">
        <v>58</v>
      </c>
      <c r="C72" t="s">
        <v>17</v>
      </c>
      <c r="D72" t="s">
        <v>11</v>
      </c>
      <c r="E72" s="26">
        <v>0</v>
      </c>
      <c r="F72">
        <v>17</v>
      </c>
      <c r="G72" t="s">
        <v>51</v>
      </c>
      <c r="H72" t="s">
        <v>96</v>
      </c>
    </row>
    <row r="73" spans="1:8" x14ac:dyDescent="0.25">
      <c r="A73" s="30">
        <v>209</v>
      </c>
      <c r="B73" s="28" t="s">
        <v>58</v>
      </c>
      <c r="C73" t="s">
        <v>17</v>
      </c>
      <c r="D73" t="s">
        <v>11</v>
      </c>
      <c r="E73" s="26">
        <v>0</v>
      </c>
      <c r="F73">
        <v>495</v>
      </c>
      <c r="G73" t="s">
        <v>51</v>
      </c>
    </row>
    <row r="74" spans="1:8" x14ac:dyDescent="0.25">
      <c r="A74" s="30" t="s">
        <v>103</v>
      </c>
      <c r="B74" s="28" t="s">
        <v>58</v>
      </c>
      <c r="C74" t="s">
        <v>17</v>
      </c>
      <c r="D74" t="s">
        <v>11</v>
      </c>
      <c r="E74" s="26">
        <v>0</v>
      </c>
      <c r="F74">
        <v>22</v>
      </c>
      <c r="G74" t="s">
        <v>51</v>
      </c>
    </row>
    <row r="75" spans="1:8" x14ac:dyDescent="0.25">
      <c r="A75" s="30">
        <v>210</v>
      </c>
      <c r="B75" s="28" t="s">
        <v>58</v>
      </c>
      <c r="C75" t="s">
        <v>17</v>
      </c>
      <c r="D75" t="s">
        <v>11</v>
      </c>
      <c r="E75" s="26">
        <v>0</v>
      </c>
      <c r="F75">
        <v>156</v>
      </c>
      <c r="G75" t="s">
        <v>51</v>
      </c>
      <c r="H75" t="s">
        <v>78</v>
      </c>
    </row>
    <row r="76" spans="1:8" x14ac:dyDescent="0.25">
      <c r="A76" s="30">
        <v>211</v>
      </c>
      <c r="B76" s="28" t="s">
        <v>58</v>
      </c>
      <c r="C76" t="s">
        <v>17</v>
      </c>
      <c r="D76" t="s">
        <v>11</v>
      </c>
      <c r="E76" s="26">
        <v>0</v>
      </c>
      <c r="F76">
        <v>236</v>
      </c>
      <c r="G76" t="s">
        <v>51</v>
      </c>
    </row>
    <row r="77" spans="1:8" x14ac:dyDescent="0.25">
      <c r="A77" s="30">
        <v>213</v>
      </c>
      <c r="B77" s="28" t="s">
        <v>58</v>
      </c>
      <c r="C77" t="s">
        <v>17</v>
      </c>
      <c r="D77" t="s">
        <v>11</v>
      </c>
      <c r="E77" s="26">
        <v>0</v>
      </c>
      <c r="F77">
        <v>36</v>
      </c>
      <c r="G77" t="s">
        <v>51</v>
      </c>
    </row>
    <row r="78" spans="1:8" x14ac:dyDescent="0.25">
      <c r="A78" s="30">
        <v>214</v>
      </c>
      <c r="B78" s="28" t="s">
        <v>58</v>
      </c>
      <c r="C78" t="s">
        <v>17</v>
      </c>
      <c r="D78" t="s">
        <v>11</v>
      </c>
      <c r="E78" s="26">
        <v>0</v>
      </c>
      <c r="F78">
        <v>389</v>
      </c>
      <c r="G78" t="s">
        <v>51</v>
      </c>
    </row>
    <row r="79" spans="1:8" x14ac:dyDescent="0.25">
      <c r="A79" s="30">
        <v>215</v>
      </c>
      <c r="B79" s="28" t="s">
        <v>58</v>
      </c>
      <c r="C79" t="s">
        <v>17</v>
      </c>
      <c r="D79" t="s">
        <v>11</v>
      </c>
      <c r="E79" s="26">
        <v>0</v>
      </c>
      <c r="F79">
        <v>236</v>
      </c>
      <c r="G79" t="s">
        <v>51</v>
      </c>
    </row>
    <row r="80" spans="1:8" x14ac:dyDescent="0.25">
      <c r="A80" s="30">
        <v>217</v>
      </c>
      <c r="B80" s="28" t="s">
        <v>58</v>
      </c>
      <c r="C80" t="s">
        <v>17</v>
      </c>
      <c r="D80" t="s">
        <v>11</v>
      </c>
      <c r="E80" s="26">
        <v>0</v>
      </c>
      <c r="F80">
        <v>24</v>
      </c>
      <c r="G80" t="s">
        <v>51</v>
      </c>
    </row>
    <row r="81" spans="1:8" x14ac:dyDescent="0.25">
      <c r="A81" s="30">
        <v>218</v>
      </c>
      <c r="B81" s="28" t="s">
        <v>58</v>
      </c>
      <c r="C81" t="s">
        <v>17</v>
      </c>
      <c r="D81" t="s">
        <v>11</v>
      </c>
      <c r="E81" s="26">
        <v>0</v>
      </c>
      <c r="F81">
        <v>272</v>
      </c>
      <c r="G81" t="s">
        <v>51</v>
      </c>
    </row>
    <row r="82" spans="1:8" x14ac:dyDescent="0.25">
      <c r="A82" s="30" t="s">
        <v>104</v>
      </c>
      <c r="B82" s="28" t="s">
        <v>58</v>
      </c>
      <c r="C82" t="s">
        <v>17</v>
      </c>
      <c r="D82" t="s">
        <v>11</v>
      </c>
      <c r="E82" s="26">
        <v>0</v>
      </c>
      <c r="F82">
        <v>135</v>
      </c>
      <c r="G82" t="s">
        <v>51</v>
      </c>
    </row>
    <row r="83" spans="1:8" x14ac:dyDescent="0.25">
      <c r="A83" s="30" t="s">
        <v>105</v>
      </c>
      <c r="B83" s="28" t="s">
        <v>58</v>
      </c>
      <c r="C83" t="s">
        <v>17</v>
      </c>
      <c r="D83" t="s">
        <v>11</v>
      </c>
      <c r="E83" s="26">
        <v>0</v>
      </c>
      <c r="F83">
        <v>90</v>
      </c>
      <c r="G83" t="s">
        <v>51</v>
      </c>
      <c r="H83" t="s">
        <v>114</v>
      </c>
    </row>
    <row r="84" spans="1:8" x14ac:dyDescent="0.25">
      <c r="A84" s="30">
        <v>219</v>
      </c>
      <c r="B84" s="28" t="s">
        <v>58</v>
      </c>
      <c r="C84" t="s">
        <v>17</v>
      </c>
      <c r="D84" t="s">
        <v>11</v>
      </c>
      <c r="E84" s="26">
        <v>0</v>
      </c>
      <c r="F84">
        <v>310</v>
      </c>
      <c r="G84" t="s">
        <v>51</v>
      </c>
    </row>
    <row r="85" spans="1:8" x14ac:dyDescent="0.25">
      <c r="A85" s="30" t="s">
        <v>113</v>
      </c>
      <c r="B85" s="28" t="s">
        <v>58</v>
      </c>
      <c r="C85" t="s">
        <v>17</v>
      </c>
      <c r="D85" t="s">
        <v>11</v>
      </c>
      <c r="E85" s="26">
        <v>0</v>
      </c>
      <c r="F85">
        <v>21</v>
      </c>
      <c r="G85" t="s">
        <v>51</v>
      </c>
      <c r="H85" t="s">
        <v>71</v>
      </c>
    </row>
    <row r="86" spans="1:8" x14ac:dyDescent="0.25">
      <c r="A86" s="30">
        <v>220</v>
      </c>
      <c r="B86" s="28" t="s">
        <v>58</v>
      </c>
      <c r="C86" t="s">
        <v>17</v>
      </c>
      <c r="D86" t="s">
        <v>11</v>
      </c>
      <c r="E86" s="26">
        <v>0</v>
      </c>
      <c r="F86">
        <v>97</v>
      </c>
      <c r="G86" t="s">
        <v>51</v>
      </c>
    </row>
    <row r="87" spans="1:8" x14ac:dyDescent="0.25">
      <c r="A87" s="30">
        <v>221</v>
      </c>
      <c r="B87" s="28" t="s">
        <v>58</v>
      </c>
      <c r="C87" t="s">
        <v>17</v>
      </c>
      <c r="D87" t="s">
        <v>11</v>
      </c>
      <c r="E87" s="26">
        <v>0</v>
      </c>
      <c r="F87">
        <v>294</v>
      </c>
      <c r="G87" t="s">
        <v>51</v>
      </c>
    </row>
    <row r="88" spans="1:8" x14ac:dyDescent="0.25">
      <c r="A88" s="30" t="s">
        <v>106</v>
      </c>
      <c r="B88" s="28" t="s">
        <v>58</v>
      </c>
      <c r="C88" t="s">
        <v>17</v>
      </c>
      <c r="D88" t="s">
        <v>11</v>
      </c>
      <c r="E88" s="26">
        <v>0</v>
      </c>
      <c r="F88">
        <v>97</v>
      </c>
      <c r="G88" t="s">
        <v>51</v>
      </c>
    </row>
    <row r="89" spans="1:8" x14ac:dyDescent="0.25">
      <c r="A89" s="30" t="s">
        <v>107</v>
      </c>
      <c r="B89" s="28" t="s">
        <v>58</v>
      </c>
      <c r="C89" t="s">
        <v>17</v>
      </c>
      <c r="D89" t="s">
        <v>11</v>
      </c>
      <c r="E89" s="26">
        <v>0</v>
      </c>
      <c r="F89">
        <v>45</v>
      </c>
      <c r="G89" t="s">
        <v>51</v>
      </c>
      <c r="H89" t="s">
        <v>108</v>
      </c>
    </row>
    <row r="90" spans="1:8" x14ac:dyDescent="0.25">
      <c r="A90" s="30" t="s">
        <v>75</v>
      </c>
      <c r="B90" s="28" t="s">
        <v>58</v>
      </c>
      <c r="C90" t="s">
        <v>17</v>
      </c>
      <c r="D90" t="s">
        <v>11</v>
      </c>
      <c r="E90" s="26">
        <v>0</v>
      </c>
      <c r="F90">
        <v>135</v>
      </c>
      <c r="G90" t="s">
        <v>51</v>
      </c>
      <c r="H90" t="s">
        <v>109</v>
      </c>
    </row>
    <row r="91" spans="1:8" x14ac:dyDescent="0.25">
      <c r="A91" s="30" t="s">
        <v>76</v>
      </c>
      <c r="B91" s="28" t="s">
        <v>58</v>
      </c>
      <c r="C91" t="s">
        <v>17</v>
      </c>
      <c r="D91" t="s">
        <v>11</v>
      </c>
      <c r="E91" s="26">
        <v>0</v>
      </c>
      <c r="F91">
        <v>76</v>
      </c>
      <c r="G91" t="s">
        <v>51</v>
      </c>
      <c r="H91" t="s">
        <v>110</v>
      </c>
    </row>
    <row r="92" spans="1:8" x14ac:dyDescent="0.25">
      <c r="B92" s="28"/>
      <c r="E92" s="26"/>
    </row>
    <row r="93" spans="1:8" x14ac:dyDescent="0.25">
      <c r="B93" s="28"/>
      <c r="E93" s="26"/>
    </row>
  </sheetData>
  <mergeCells count="2">
    <mergeCell ref="B1:C1"/>
    <mergeCell ref="B2:C2"/>
  </mergeCells>
  <phoneticPr fontId="6" type="noConversion"/>
  <conditionalFormatting sqref="D1:D10 D94:D509">
    <cfRule type="cellIs" dxfId="78" priority="77" operator="equal">
      <formula>"Yes"</formula>
    </cfRule>
  </conditionalFormatting>
  <conditionalFormatting sqref="H25:H29 H58:H59 H41:H42 H44:H45 H47 H39 H35 H66 H69 G1:G1048576 H83 H85">
    <cfRule type="cellIs" dxfId="77" priority="75" operator="equal">
      <formula>"Action Required"</formula>
    </cfRule>
    <cfRule type="cellIs" dxfId="76" priority="76" operator="equal">
      <formula>"New Tag Required"</formula>
    </cfRule>
  </conditionalFormatting>
  <conditionalFormatting sqref="D11">
    <cfRule type="cellIs" dxfId="75" priority="74" operator="equal">
      <formula>"Yes"</formula>
    </cfRule>
  </conditionalFormatting>
  <conditionalFormatting sqref="D12">
    <cfRule type="cellIs" dxfId="74" priority="73" operator="equal">
      <formula>"Yes"</formula>
    </cfRule>
  </conditionalFormatting>
  <conditionalFormatting sqref="D13">
    <cfRule type="cellIs" dxfId="73" priority="72" operator="equal">
      <formula>"Yes"</formula>
    </cfRule>
  </conditionalFormatting>
  <conditionalFormatting sqref="D14">
    <cfRule type="cellIs" dxfId="72" priority="71" operator="equal">
      <formula>"Yes"</formula>
    </cfRule>
  </conditionalFormatting>
  <conditionalFormatting sqref="D15">
    <cfRule type="cellIs" dxfId="71" priority="70" operator="equal">
      <formula>"Yes"</formula>
    </cfRule>
  </conditionalFormatting>
  <conditionalFormatting sqref="D16">
    <cfRule type="cellIs" dxfId="70" priority="69" operator="equal">
      <formula>"Yes"</formula>
    </cfRule>
  </conditionalFormatting>
  <conditionalFormatting sqref="D17">
    <cfRule type="cellIs" dxfId="69" priority="68" operator="equal">
      <formula>"Yes"</formula>
    </cfRule>
  </conditionalFormatting>
  <conditionalFormatting sqref="D18">
    <cfRule type="cellIs" dxfId="68" priority="67" operator="equal">
      <formula>"Yes"</formula>
    </cfRule>
  </conditionalFormatting>
  <conditionalFormatting sqref="D19">
    <cfRule type="cellIs" dxfId="67" priority="66" operator="equal">
      <formula>"Yes"</formula>
    </cfRule>
  </conditionalFormatting>
  <conditionalFormatting sqref="D20">
    <cfRule type="cellIs" dxfId="66" priority="65" operator="equal">
      <formula>"Yes"</formula>
    </cfRule>
  </conditionalFormatting>
  <conditionalFormatting sqref="D21:D22">
    <cfRule type="cellIs" dxfId="65" priority="64" operator="equal">
      <formula>"Yes"</formula>
    </cfRule>
  </conditionalFormatting>
  <conditionalFormatting sqref="D23">
    <cfRule type="cellIs" dxfId="64" priority="63" operator="equal">
      <formula>"Yes"</formula>
    </cfRule>
  </conditionalFormatting>
  <conditionalFormatting sqref="D24">
    <cfRule type="cellIs" dxfId="63" priority="62" operator="equal">
      <formula>"Yes"</formula>
    </cfRule>
  </conditionalFormatting>
  <conditionalFormatting sqref="D25">
    <cfRule type="cellIs" dxfId="62" priority="61" operator="equal">
      <formula>"Yes"</formula>
    </cfRule>
  </conditionalFormatting>
  <conditionalFormatting sqref="D26:D32">
    <cfRule type="cellIs" dxfId="61" priority="60" operator="equal">
      <formula>"Yes"</formula>
    </cfRule>
  </conditionalFormatting>
  <conditionalFormatting sqref="D33">
    <cfRule type="cellIs" dxfId="60" priority="59" operator="equal">
      <formula>"Yes"</formula>
    </cfRule>
  </conditionalFormatting>
  <conditionalFormatting sqref="D34">
    <cfRule type="cellIs" dxfId="59" priority="58" operator="equal">
      <formula>"Yes"</formula>
    </cfRule>
  </conditionalFormatting>
  <conditionalFormatting sqref="D35">
    <cfRule type="cellIs" dxfId="58" priority="57" operator="equal">
      <formula>"Yes"</formula>
    </cfRule>
  </conditionalFormatting>
  <conditionalFormatting sqref="D36">
    <cfRule type="cellIs" dxfId="57" priority="56" operator="equal">
      <formula>"Yes"</formula>
    </cfRule>
  </conditionalFormatting>
  <conditionalFormatting sqref="D37">
    <cfRule type="cellIs" dxfId="56" priority="55" operator="equal">
      <formula>"Yes"</formula>
    </cfRule>
  </conditionalFormatting>
  <conditionalFormatting sqref="D38">
    <cfRule type="cellIs" dxfId="55" priority="54" operator="equal">
      <formula>"Yes"</formula>
    </cfRule>
  </conditionalFormatting>
  <conditionalFormatting sqref="D39:D41">
    <cfRule type="cellIs" dxfId="54" priority="53" operator="equal">
      <formula>"Yes"</formula>
    </cfRule>
  </conditionalFormatting>
  <conditionalFormatting sqref="D42">
    <cfRule type="cellIs" dxfId="53" priority="52" operator="equal">
      <formula>"Yes"</formula>
    </cfRule>
  </conditionalFormatting>
  <conditionalFormatting sqref="D43">
    <cfRule type="cellIs" dxfId="52" priority="51" operator="equal">
      <formula>"Yes"</formula>
    </cfRule>
  </conditionalFormatting>
  <conditionalFormatting sqref="D44">
    <cfRule type="cellIs" dxfId="51" priority="50" operator="equal">
      <formula>"Yes"</formula>
    </cfRule>
  </conditionalFormatting>
  <conditionalFormatting sqref="D45">
    <cfRule type="cellIs" dxfId="50" priority="49" operator="equal">
      <formula>"Yes"</formula>
    </cfRule>
  </conditionalFormatting>
  <conditionalFormatting sqref="D46">
    <cfRule type="cellIs" dxfId="49" priority="48" operator="equal">
      <formula>"Yes"</formula>
    </cfRule>
  </conditionalFormatting>
  <conditionalFormatting sqref="D47">
    <cfRule type="cellIs" dxfId="48" priority="47" operator="equal">
      <formula>"Yes"</formula>
    </cfRule>
  </conditionalFormatting>
  <conditionalFormatting sqref="D48:D50">
    <cfRule type="cellIs" dxfId="47" priority="46" operator="equal">
      <formula>"Yes"</formula>
    </cfRule>
  </conditionalFormatting>
  <conditionalFormatting sqref="D51">
    <cfRule type="cellIs" dxfId="46" priority="45" operator="equal">
      <formula>"Yes"</formula>
    </cfRule>
  </conditionalFormatting>
  <conditionalFormatting sqref="D52">
    <cfRule type="cellIs" dxfId="45" priority="44" operator="equal">
      <formula>"Yes"</formula>
    </cfRule>
  </conditionalFormatting>
  <conditionalFormatting sqref="D54">
    <cfRule type="cellIs" dxfId="44" priority="43" operator="equal">
      <formula>"Yes"</formula>
    </cfRule>
  </conditionalFormatting>
  <conditionalFormatting sqref="D55">
    <cfRule type="cellIs" dxfId="43" priority="42" operator="equal">
      <formula>"Yes"</formula>
    </cfRule>
  </conditionalFormatting>
  <conditionalFormatting sqref="D56">
    <cfRule type="cellIs" dxfId="42" priority="41" operator="equal">
      <formula>"Yes"</formula>
    </cfRule>
  </conditionalFormatting>
  <conditionalFormatting sqref="D57">
    <cfRule type="cellIs" dxfId="41" priority="40" operator="equal">
      <formula>"Yes"</formula>
    </cfRule>
  </conditionalFormatting>
  <conditionalFormatting sqref="D58:D60">
    <cfRule type="cellIs" dxfId="40" priority="39" operator="equal">
      <formula>"Yes"</formula>
    </cfRule>
  </conditionalFormatting>
  <conditionalFormatting sqref="D61">
    <cfRule type="cellIs" dxfId="39" priority="38" operator="equal">
      <formula>"Yes"</formula>
    </cfRule>
  </conditionalFormatting>
  <conditionalFormatting sqref="D62">
    <cfRule type="cellIs" dxfId="38" priority="37" operator="equal">
      <formula>"Yes"</formula>
    </cfRule>
  </conditionalFormatting>
  <conditionalFormatting sqref="D63">
    <cfRule type="cellIs" dxfId="37" priority="36" operator="equal">
      <formula>"Yes"</formula>
    </cfRule>
  </conditionalFormatting>
  <conditionalFormatting sqref="D64">
    <cfRule type="cellIs" dxfId="36" priority="35" operator="equal">
      <formula>"Yes"</formula>
    </cfRule>
  </conditionalFormatting>
  <conditionalFormatting sqref="D65">
    <cfRule type="cellIs" dxfId="35" priority="34" operator="equal">
      <formula>"Yes"</formula>
    </cfRule>
  </conditionalFormatting>
  <conditionalFormatting sqref="D66">
    <cfRule type="cellIs" dxfId="34" priority="33" operator="equal">
      <formula>"Yes"</formula>
    </cfRule>
  </conditionalFormatting>
  <conditionalFormatting sqref="D53">
    <cfRule type="cellIs" dxfId="33" priority="32" operator="equal">
      <formula>"Yes"</formula>
    </cfRule>
  </conditionalFormatting>
  <conditionalFormatting sqref="D67">
    <cfRule type="cellIs" dxfId="32" priority="31" operator="equal">
      <formula>"Yes"</formula>
    </cfRule>
  </conditionalFormatting>
  <conditionalFormatting sqref="D68">
    <cfRule type="cellIs" dxfId="31" priority="30" operator="equal">
      <formula>"Yes"</formula>
    </cfRule>
  </conditionalFormatting>
  <conditionalFormatting sqref="D69">
    <cfRule type="cellIs" dxfId="30" priority="29" operator="equal">
      <formula>"Yes"</formula>
    </cfRule>
  </conditionalFormatting>
  <conditionalFormatting sqref="D70">
    <cfRule type="cellIs" dxfId="29" priority="28" operator="equal">
      <formula>"Yes"</formula>
    </cfRule>
  </conditionalFormatting>
  <conditionalFormatting sqref="D71">
    <cfRule type="cellIs" dxfId="28" priority="27" operator="equal">
      <formula>"Yes"</formula>
    </cfRule>
  </conditionalFormatting>
  <conditionalFormatting sqref="D72">
    <cfRule type="cellIs" dxfId="27" priority="26" operator="equal">
      <formula>"Yes"</formula>
    </cfRule>
  </conditionalFormatting>
  <conditionalFormatting sqref="D73">
    <cfRule type="cellIs" dxfId="26" priority="25" operator="equal">
      <formula>"Yes"</formula>
    </cfRule>
  </conditionalFormatting>
  <conditionalFormatting sqref="D74">
    <cfRule type="cellIs" dxfId="25" priority="24" operator="equal">
      <formula>"Yes"</formula>
    </cfRule>
  </conditionalFormatting>
  <conditionalFormatting sqref="D75">
    <cfRule type="cellIs" dxfId="24" priority="23" operator="equal">
      <formula>"Yes"</formula>
    </cfRule>
  </conditionalFormatting>
  <conditionalFormatting sqref="D76">
    <cfRule type="cellIs" dxfId="23" priority="22" operator="equal">
      <formula>"Yes"</formula>
    </cfRule>
  </conditionalFormatting>
  <conditionalFormatting sqref="D77">
    <cfRule type="cellIs" dxfId="22" priority="21" operator="equal">
      <formula>"Yes"</formula>
    </cfRule>
  </conditionalFormatting>
  <conditionalFormatting sqref="D78">
    <cfRule type="cellIs" dxfId="21" priority="20" operator="equal">
      <formula>"Yes"</formula>
    </cfRule>
  </conditionalFormatting>
  <conditionalFormatting sqref="D79">
    <cfRule type="cellIs" dxfId="20" priority="19" operator="equal">
      <formula>"Yes"</formula>
    </cfRule>
  </conditionalFormatting>
  <conditionalFormatting sqref="D80">
    <cfRule type="cellIs" dxfId="19" priority="18" operator="equal">
      <formula>"Yes"</formula>
    </cfRule>
  </conditionalFormatting>
  <conditionalFormatting sqref="D81">
    <cfRule type="cellIs" dxfId="18" priority="17" operator="equal">
      <formula>"Yes"</formula>
    </cfRule>
  </conditionalFormatting>
  <conditionalFormatting sqref="D82">
    <cfRule type="cellIs" dxfId="17" priority="16" operator="equal">
      <formula>"Yes"</formula>
    </cfRule>
  </conditionalFormatting>
  <conditionalFormatting sqref="D83">
    <cfRule type="cellIs" dxfId="16" priority="15" operator="equal">
      <formula>"Yes"</formula>
    </cfRule>
  </conditionalFormatting>
  <conditionalFormatting sqref="D84">
    <cfRule type="cellIs" dxfId="15" priority="14" operator="equal">
      <formula>"Yes"</formula>
    </cfRule>
  </conditionalFormatting>
  <conditionalFormatting sqref="D86">
    <cfRule type="cellIs" dxfId="14" priority="13" operator="equal">
      <formula>"Yes"</formula>
    </cfRule>
  </conditionalFormatting>
  <conditionalFormatting sqref="D92">
    <cfRule type="cellIs" dxfId="13" priority="5" operator="equal">
      <formula>"Yes"</formula>
    </cfRule>
  </conditionalFormatting>
  <conditionalFormatting sqref="D93">
    <cfRule type="cellIs" dxfId="12" priority="4" operator="equal">
      <formula>"Yes"</formula>
    </cfRule>
  </conditionalFormatting>
  <conditionalFormatting sqref="D87">
    <cfRule type="cellIs" dxfId="11" priority="10" operator="equal">
      <formula>"Yes"</formula>
    </cfRule>
  </conditionalFormatting>
  <conditionalFormatting sqref="D88">
    <cfRule type="cellIs" dxfId="10" priority="9" operator="equal">
      <formula>"Yes"</formula>
    </cfRule>
  </conditionalFormatting>
  <conditionalFormatting sqref="D89">
    <cfRule type="cellIs" dxfId="9" priority="8" operator="equal">
      <formula>"Yes"</formula>
    </cfRule>
  </conditionalFormatting>
  <conditionalFormatting sqref="D90">
    <cfRule type="cellIs" dxfId="8" priority="7" operator="equal">
      <formula>"Yes"</formula>
    </cfRule>
  </conditionalFormatting>
  <conditionalFormatting sqref="D91">
    <cfRule type="cellIs" dxfId="7" priority="6" operator="equal">
      <formula>"Yes"</formula>
    </cfRule>
  </conditionalFormatting>
  <conditionalFormatting sqref="D85">
    <cfRule type="cellIs" dxfId="6" priority="1" operator="equal">
      <formula>"Yes"</formula>
    </cfRule>
  </conditionalFormatting>
  <conditionalFormatting sqref="H71:H72 H74:H75">
    <cfRule type="cellIs" dxfId="5" priority="2" operator="equal">
      <formula>"Action Required"</formula>
    </cfRule>
    <cfRule type="cellIs" dxfId="4" priority="3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D6:D93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C6:C93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92"/>
  <sheetViews>
    <sheetView topLeftCell="A55" workbookViewId="0">
      <selection activeCell="G13" sqref="G13"/>
    </sheetView>
  </sheetViews>
  <sheetFormatPr defaultRowHeight="15" x14ac:dyDescent="0.25"/>
  <cols>
    <col min="1" max="1" width="22.42578125" style="38" bestFit="1" customWidth="1"/>
    <col min="2" max="2" width="33" style="42" bestFit="1" customWidth="1"/>
    <col min="3" max="3" width="6.7109375" style="38" bestFit="1" customWidth="1"/>
    <col min="4" max="4" width="13.28515625" style="38" bestFit="1" customWidth="1"/>
    <col min="5" max="5" width="14.140625" style="38" bestFit="1" customWidth="1"/>
    <col min="6" max="16384" width="9.140625" style="38"/>
  </cols>
  <sheetData>
    <row r="1" spans="1:5" x14ac:dyDescent="0.25">
      <c r="A1" s="36" t="s">
        <v>0</v>
      </c>
      <c r="B1" s="17" t="str">
        <f>'eBARS Changes'!B1:C1</f>
        <v>0723</v>
      </c>
      <c r="C1" s="37"/>
      <c r="D1" s="36" t="s">
        <v>9</v>
      </c>
      <c r="E1" s="15">
        <f>'eBARS Changes'!G1</f>
        <v>44459</v>
      </c>
    </row>
    <row r="2" spans="1:5" x14ac:dyDescent="0.25">
      <c r="A2" s="36" t="s">
        <v>1</v>
      </c>
      <c r="B2" s="17" t="str">
        <f>'eBARS Changes'!B2:C2</f>
        <v>Burley Tobacco Coop</v>
      </c>
      <c r="C2" s="37"/>
      <c r="D2" s="36" t="s">
        <v>10</v>
      </c>
      <c r="E2" s="22" t="str">
        <f>'eBARS Changes'!G2</f>
        <v>Janet Schwartz</v>
      </c>
    </row>
    <row r="5" spans="1:5" s="19" customFormat="1" ht="15.75" thickBot="1" x14ac:dyDescent="0.3">
      <c r="A5" s="18" t="s">
        <v>45</v>
      </c>
      <c r="B5" s="41" t="s">
        <v>46</v>
      </c>
      <c r="C5" s="18" t="s">
        <v>47</v>
      </c>
      <c r="D5" s="18" t="s">
        <v>48</v>
      </c>
      <c r="E5" s="18" t="s">
        <v>49</v>
      </c>
    </row>
    <row r="6" spans="1:5" ht="15.75" thickTop="1" x14ac:dyDescent="0.25">
      <c r="A6" s="40" t="s">
        <v>115</v>
      </c>
      <c r="B6" s="39" t="s">
        <v>116</v>
      </c>
      <c r="C6" s="38" t="s">
        <v>14</v>
      </c>
      <c r="D6" s="27">
        <v>770</v>
      </c>
      <c r="E6" s="2" t="s">
        <v>117</v>
      </c>
    </row>
    <row r="7" spans="1:5" x14ac:dyDescent="0.25">
      <c r="A7" s="40" t="s">
        <v>118</v>
      </c>
      <c r="B7" s="39" t="s">
        <v>199</v>
      </c>
      <c r="C7" s="38" t="s">
        <v>14</v>
      </c>
      <c r="D7" s="26">
        <v>156</v>
      </c>
      <c r="E7" s="2"/>
    </row>
    <row r="8" spans="1:5" x14ac:dyDescent="0.25">
      <c r="A8" s="40" t="s">
        <v>119</v>
      </c>
      <c r="B8" s="39" t="s">
        <v>200</v>
      </c>
      <c r="C8" s="38" t="s">
        <v>14</v>
      </c>
      <c r="D8" s="26">
        <v>1397</v>
      </c>
      <c r="E8" s="2"/>
    </row>
    <row r="9" spans="1:5" x14ac:dyDescent="0.25">
      <c r="A9" s="40" t="s">
        <v>120</v>
      </c>
      <c r="B9" s="39" t="s">
        <v>201</v>
      </c>
      <c r="C9" s="38" t="s">
        <v>14</v>
      </c>
      <c r="D9" s="26">
        <v>76</v>
      </c>
      <c r="E9" s="2" t="s">
        <v>78</v>
      </c>
    </row>
    <row r="10" spans="1:5" x14ac:dyDescent="0.25">
      <c r="A10" s="40" t="s">
        <v>121</v>
      </c>
      <c r="B10" s="39" t="s">
        <v>202</v>
      </c>
      <c r="C10" s="38" t="s">
        <v>14</v>
      </c>
      <c r="D10" s="26">
        <v>82</v>
      </c>
      <c r="E10" s="2" t="s">
        <v>79</v>
      </c>
    </row>
    <row r="11" spans="1:5" x14ac:dyDescent="0.25">
      <c r="A11" s="40" t="s">
        <v>122</v>
      </c>
      <c r="B11" s="39" t="s">
        <v>203</v>
      </c>
      <c r="C11" s="38" t="s">
        <v>14</v>
      </c>
      <c r="D11" s="26">
        <v>383</v>
      </c>
      <c r="E11" s="2" t="s">
        <v>70</v>
      </c>
    </row>
    <row r="12" spans="1:5" x14ac:dyDescent="0.25">
      <c r="A12" s="40" t="s">
        <v>123</v>
      </c>
      <c r="B12" s="39" t="s">
        <v>204</v>
      </c>
      <c r="C12" s="38" t="s">
        <v>14</v>
      </c>
      <c r="D12" s="26">
        <v>616</v>
      </c>
      <c r="E12" s="2" t="s">
        <v>71</v>
      </c>
    </row>
    <row r="13" spans="1:5" x14ac:dyDescent="0.25">
      <c r="A13" s="40" t="s">
        <v>124</v>
      </c>
      <c r="B13" s="39" t="s">
        <v>205</v>
      </c>
      <c r="C13" s="38" t="s">
        <v>14</v>
      </c>
      <c r="D13" s="26">
        <v>1168</v>
      </c>
      <c r="E13" s="2"/>
    </row>
    <row r="14" spans="1:5" x14ac:dyDescent="0.25">
      <c r="A14" s="40" t="s">
        <v>125</v>
      </c>
      <c r="B14" s="39" t="s">
        <v>206</v>
      </c>
      <c r="C14" s="38" t="s">
        <v>14</v>
      </c>
      <c r="D14" s="26">
        <v>39</v>
      </c>
      <c r="E14" s="2"/>
    </row>
    <row r="15" spans="1:5" x14ac:dyDescent="0.25">
      <c r="A15" s="40" t="s">
        <v>126</v>
      </c>
      <c r="B15" s="39" t="s">
        <v>207</v>
      </c>
      <c r="C15" s="38" t="s">
        <v>14</v>
      </c>
      <c r="D15" s="26">
        <v>161</v>
      </c>
      <c r="E15" s="2"/>
    </row>
    <row r="16" spans="1:5" x14ac:dyDescent="0.25">
      <c r="A16" s="40" t="s">
        <v>127</v>
      </c>
      <c r="B16" s="39" t="s">
        <v>208</v>
      </c>
      <c r="C16" s="38" t="s">
        <v>14</v>
      </c>
      <c r="D16" s="26">
        <v>1800</v>
      </c>
      <c r="E16" s="2"/>
    </row>
    <row r="17" spans="1:5" x14ac:dyDescent="0.25">
      <c r="A17" s="40" t="s">
        <v>128</v>
      </c>
      <c r="B17" s="39" t="s">
        <v>277</v>
      </c>
      <c r="C17" s="38" t="s">
        <v>14</v>
      </c>
      <c r="D17" s="26">
        <v>45</v>
      </c>
      <c r="E17" s="2" t="s">
        <v>278</v>
      </c>
    </row>
    <row r="18" spans="1:5" x14ac:dyDescent="0.25">
      <c r="A18" s="40" t="s">
        <v>129</v>
      </c>
      <c r="B18" s="39" t="s">
        <v>266</v>
      </c>
      <c r="C18" s="38" t="s">
        <v>14</v>
      </c>
      <c r="D18" s="26">
        <v>54</v>
      </c>
      <c r="E18" s="2" t="s">
        <v>109</v>
      </c>
    </row>
    <row r="19" spans="1:5" x14ac:dyDescent="0.25">
      <c r="A19" s="40" t="s">
        <v>130</v>
      </c>
      <c r="B19" s="39" t="s">
        <v>267</v>
      </c>
      <c r="C19" s="38" t="s">
        <v>14</v>
      </c>
      <c r="D19" s="26">
        <v>91</v>
      </c>
      <c r="E19" s="2" t="s">
        <v>110</v>
      </c>
    </row>
    <row r="20" spans="1:5" x14ac:dyDescent="0.25">
      <c r="A20" s="40" t="s">
        <v>131</v>
      </c>
      <c r="B20" s="39" t="s">
        <v>268</v>
      </c>
      <c r="C20" s="38" t="s">
        <v>14</v>
      </c>
      <c r="D20" s="26">
        <v>91</v>
      </c>
      <c r="E20" s="2" t="s">
        <v>111</v>
      </c>
    </row>
    <row r="21" spans="1:5" x14ac:dyDescent="0.25">
      <c r="A21" s="40" t="s">
        <v>132</v>
      </c>
      <c r="B21" s="39" t="s">
        <v>209</v>
      </c>
      <c r="C21" s="38" t="s">
        <v>14</v>
      </c>
      <c r="D21" s="26">
        <v>311</v>
      </c>
      <c r="E21" s="2" t="s">
        <v>117</v>
      </c>
    </row>
    <row r="22" spans="1:5" x14ac:dyDescent="0.25">
      <c r="A22" s="40" t="s">
        <v>133</v>
      </c>
      <c r="B22" s="39" t="s">
        <v>210</v>
      </c>
      <c r="C22" s="38" t="s">
        <v>14</v>
      </c>
      <c r="D22" s="26">
        <v>78</v>
      </c>
      <c r="E22" s="2" t="s">
        <v>81</v>
      </c>
    </row>
    <row r="23" spans="1:5" x14ac:dyDescent="0.25">
      <c r="A23" s="40" t="s">
        <v>134</v>
      </c>
      <c r="B23" s="39" t="s">
        <v>211</v>
      </c>
      <c r="C23" s="38" t="s">
        <v>14</v>
      </c>
      <c r="D23" s="26">
        <v>114</v>
      </c>
      <c r="E23" s="2" t="s">
        <v>81</v>
      </c>
    </row>
    <row r="24" spans="1:5" x14ac:dyDescent="0.25">
      <c r="A24" s="40" t="s">
        <v>135</v>
      </c>
      <c r="B24" s="39" t="s">
        <v>212</v>
      </c>
      <c r="C24" s="38" t="s">
        <v>14</v>
      </c>
      <c r="D24" s="26">
        <v>702</v>
      </c>
      <c r="E24" s="2" t="s">
        <v>117</v>
      </c>
    </row>
    <row r="25" spans="1:5" x14ac:dyDescent="0.25">
      <c r="A25" s="40" t="s">
        <v>136</v>
      </c>
      <c r="B25" s="39" t="s">
        <v>213</v>
      </c>
      <c r="C25" s="38" t="s">
        <v>14</v>
      </c>
      <c r="D25" s="26">
        <v>211</v>
      </c>
      <c r="E25" s="2" t="s">
        <v>117</v>
      </c>
    </row>
    <row r="26" spans="1:5" x14ac:dyDescent="0.25">
      <c r="A26" s="40" t="s">
        <v>137</v>
      </c>
      <c r="B26" s="39" t="s">
        <v>214</v>
      </c>
      <c r="C26" s="38" t="s">
        <v>14</v>
      </c>
      <c r="D26" s="26">
        <v>685</v>
      </c>
      <c r="E26" s="2"/>
    </row>
    <row r="27" spans="1:5" x14ac:dyDescent="0.25">
      <c r="A27" s="40" t="s">
        <v>138</v>
      </c>
      <c r="B27" s="39" t="s">
        <v>215</v>
      </c>
      <c r="C27" s="38" t="s">
        <v>14</v>
      </c>
      <c r="D27" s="26">
        <v>13</v>
      </c>
      <c r="E27" s="2"/>
    </row>
    <row r="28" spans="1:5" x14ac:dyDescent="0.25">
      <c r="A28" s="40" t="s">
        <v>139</v>
      </c>
      <c r="B28" s="39" t="s">
        <v>216</v>
      </c>
      <c r="C28" s="38" t="s">
        <v>14</v>
      </c>
      <c r="D28" s="26">
        <v>12</v>
      </c>
      <c r="E28" s="2"/>
    </row>
    <row r="29" spans="1:5" x14ac:dyDescent="0.25">
      <c r="A29" s="40" t="s">
        <v>140</v>
      </c>
      <c r="B29" s="39" t="s">
        <v>217</v>
      </c>
      <c r="C29" s="38" t="s">
        <v>14</v>
      </c>
      <c r="D29" s="2">
        <v>268</v>
      </c>
      <c r="E29" s="2"/>
    </row>
    <row r="30" spans="1:5" x14ac:dyDescent="0.25">
      <c r="A30" s="40" t="s">
        <v>141</v>
      </c>
      <c r="B30" s="39" t="s">
        <v>218</v>
      </c>
      <c r="C30" s="38" t="s">
        <v>14</v>
      </c>
      <c r="D30" s="2">
        <v>445</v>
      </c>
      <c r="E30" s="2"/>
    </row>
    <row r="31" spans="1:5" x14ac:dyDescent="0.25">
      <c r="A31" s="40" t="s">
        <v>142</v>
      </c>
      <c r="B31" s="39" t="s">
        <v>219</v>
      </c>
      <c r="C31" s="38" t="s">
        <v>14</v>
      </c>
      <c r="D31" s="2">
        <v>43</v>
      </c>
      <c r="E31" s="2" t="s">
        <v>98</v>
      </c>
    </row>
    <row r="32" spans="1:5" x14ac:dyDescent="0.25">
      <c r="A32" s="40" t="s">
        <v>143</v>
      </c>
      <c r="B32" s="39" t="s">
        <v>220</v>
      </c>
      <c r="C32" s="38" t="s">
        <v>14</v>
      </c>
      <c r="D32" s="2">
        <v>13</v>
      </c>
      <c r="E32" s="2"/>
    </row>
    <row r="33" spans="1:5" x14ac:dyDescent="0.25">
      <c r="A33" s="40" t="s">
        <v>144</v>
      </c>
      <c r="B33" s="39" t="s">
        <v>221</v>
      </c>
      <c r="C33" s="38" t="s">
        <v>14</v>
      </c>
      <c r="D33" s="2">
        <v>13</v>
      </c>
      <c r="E33" s="2"/>
    </row>
    <row r="34" spans="1:5" x14ac:dyDescent="0.25">
      <c r="A34" s="40" t="s">
        <v>145</v>
      </c>
      <c r="B34" s="39" t="s">
        <v>222</v>
      </c>
      <c r="C34" s="38" t="s">
        <v>14</v>
      </c>
      <c r="D34" s="2">
        <v>279</v>
      </c>
      <c r="E34" s="2"/>
    </row>
    <row r="35" spans="1:5" x14ac:dyDescent="0.25">
      <c r="A35" s="40" t="s">
        <v>146</v>
      </c>
      <c r="B35" s="42" t="s">
        <v>223</v>
      </c>
      <c r="C35" s="38" t="s">
        <v>14</v>
      </c>
      <c r="D35" s="2">
        <v>390</v>
      </c>
      <c r="E35" s="2" t="s">
        <v>70</v>
      </c>
    </row>
    <row r="36" spans="1:5" x14ac:dyDescent="0.25">
      <c r="A36" s="40" t="s">
        <v>147</v>
      </c>
      <c r="B36" s="42" t="s">
        <v>224</v>
      </c>
      <c r="C36" s="38" t="s">
        <v>14</v>
      </c>
      <c r="D36" s="2">
        <v>478</v>
      </c>
      <c r="E36" s="2"/>
    </row>
    <row r="37" spans="1:5" x14ac:dyDescent="0.25">
      <c r="A37" s="40" t="s">
        <v>148</v>
      </c>
      <c r="B37" s="42" t="s">
        <v>225</v>
      </c>
      <c r="C37" s="38" t="s">
        <v>14</v>
      </c>
      <c r="D37" s="2">
        <v>148</v>
      </c>
      <c r="E37" s="2" t="s">
        <v>79</v>
      </c>
    </row>
    <row r="38" spans="1:5" x14ac:dyDescent="0.25">
      <c r="A38" s="40" t="s">
        <v>149</v>
      </c>
      <c r="B38" s="42" t="s">
        <v>226</v>
      </c>
      <c r="C38" s="38" t="s">
        <v>14</v>
      </c>
      <c r="D38" s="2">
        <v>17</v>
      </c>
      <c r="E38" s="2" t="s">
        <v>96</v>
      </c>
    </row>
    <row r="39" spans="1:5" x14ac:dyDescent="0.25">
      <c r="A39" s="40" t="s">
        <v>150</v>
      </c>
      <c r="B39" s="42" t="s">
        <v>227</v>
      </c>
      <c r="C39" s="38" t="s">
        <v>14</v>
      </c>
      <c r="D39" s="2">
        <v>53</v>
      </c>
      <c r="E39" s="2"/>
    </row>
    <row r="40" spans="1:5" x14ac:dyDescent="0.25">
      <c r="A40" s="40" t="s">
        <v>151</v>
      </c>
      <c r="B40" s="42" t="s">
        <v>228</v>
      </c>
      <c r="C40" s="38" t="s">
        <v>14</v>
      </c>
      <c r="D40" s="2">
        <v>152</v>
      </c>
      <c r="E40" s="2" t="s">
        <v>78</v>
      </c>
    </row>
    <row r="41" spans="1:5" x14ac:dyDescent="0.25">
      <c r="A41" s="40" t="s">
        <v>152</v>
      </c>
      <c r="B41" s="42" t="s">
        <v>229</v>
      </c>
      <c r="C41" s="38" t="s">
        <v>14</v>
      </c>
      <c r="D41" s="2">
        <v>30</v>
      </c>
      <c r="E41" s="2" t="s">
        <v>97</v>
      </c>
    </row>
    <row r="42" spans="1:5" x14ac:dyDescent="0.25">
      <c r="A42" s="40" t="s">
        <v>153</v>
      </c>
      <c r="B42" s="42" t="s">
        <v>230</v>
      </c>
      <c r="C42" s="38" t="s">
        <v>14</v>
      </c>
      <c r="D42" s="2">
        <v>288</v>
      </c>
      <c r="E42" s="2"/>
    </row>
    <row r="43" spans="1:5" x14ac:dyDescent="0.25">
      <c r="A43" s="40" t="s">
        <v>154</v>
      </c>
      <c r="B43" s="42" t="s">
        <v>231</v>
      </c>
      <c r="C43" s="38" t="s">
        <v>14</v>
      </c>
      <c r="D43" s="2">
        <v>154</v>
      </c>
      <c r="E43" s="2" t="s">
        <v>71</v>
      </c>
    </row>
    <row r="44" spans="1:5" x14ac:dyDescent="0.25">
      <c r="A44" s="40" t="s">
        <v>155</v>
      </c>
      <c r="B44" s="42" t="s">
        <v>232</v>
      </c>
      <c r="C44" s="38" t="s">
        <v>14</v>
      </c>
      <c r="D44" s="2">
        <v>53</v>
      </c>
      <c r="E44" s="2"/>
    </row>
    <row r="45" spans="1:5" x14ac:dyDescent="0.25">
      <c r="A45" s="40" t="s">
        <v>156</v>
      </c>
      <c r="B45" s="42" t="s">
        <v>233</v>
      </c>
      <c r="C45" s="38" t="s">
        <v>14</v>
      </c>
      <c r="D45" s="2">
        <v>182</v>
      </c>
      <c r="E45" s="2"/>
    </row>
    <row r="46" spans="1:5" x14ac:dyDescent="0.25">
      <c r="A46" s="40" t="s">
        <v>157</v>
      </c>
      <c r="B46" s="42" t="s">
        <v>234</v>
      </c>
      <c r="C46" s="38" t="s">
        <v>14</v>
      </c>
      <c r="D46" s="2">
        <v>290</v>
      </c>
      <c r="E46" s="2"/>
    </row>
    <row r="47" spans="1:5" x14ac:dyDescent="0.25">
      <c r="A47" s="40" t="s">
        <v>158</v>
      </c>
      <c r="B47" s="42" t="s">
        <v>235</v>
      </c>
      <c r="C47" s="38" t="s">
        <v>14</v>
      </c>
      <c r="D47" s="2">
        <v>441</v>
      </c>
      <c r="E47" s="2"/>
    </row>
    <row r="48" spans="1:5" x14ac:dyDescent="0.25">
      <c r="A48" s="40" t="s">
        <v>159</v>
      </c>
      <c r="B48" s="42" t="s">
        <v>236</v>
      </c>
      <c r="C48" s="38" t="s">
        <v>14</v>
      </c>
      <c r="D48" s="2">
        <v>527</v>
      </c>
      <c r="E48" s="2"/>
    </row>
    <row r="49" spans="1:5" x14ac:dyDescent="0.25">
      <c r="A49" s="40" t="s">
        <v>160</v>
      </c>
      <c r="B49" s="39" t="s">
        <v>279</v>
      </c>
      <c r="C49" s="38" t="s">
        <v>14</v>
      </c>
      <c r="D49" s="2">
        <v>45</v>
      </c>
      <c r="E49" s="2" t="s">
        <v>278</v>
      </c>
    </row>
    <row r="50" spans="1:5" x14ac:dyDescent="0.25">
      <c r="A50" s="40" t="s">
        <v>161</v>
      </c>
      <c r="B50" s="39" t="s">
        <v>269</v>
      </c>
      <c r="C50" s="38" t="s">
        <v>14</v>
      </c>
      <c r="D50" s="2">
        <v>72</v>
      </c>
      <c r="E50" s="2" t="s">
        <v>109</v>
      </c>
    </row>
    <row r="51" spans="1:5" x14ac:dyDescent="0.25">
      <c r="A51" s="40" t="s">
        <v>162</v>
      </c>
      <c r="B51" s="39" t="s">
        <v>271</v>
      </c>
      <c r="C51" s="38" t="s">
        <v>14</v>
      </c>
      <c r="D51" s="2">
        <v>51</v>
      </c>
      <c r="E51" s="2" t="s">
        <v>110</v>
      </c>
    </row>
    <row r="52" spans="1:5" x14ac:dyDescent="0.25">
      <c r="A52" s="40" t="s">
        <v>163</v>
      </c>
      <c r="B52" s="39" t="s">
        <v>274</v>
      </c>
      <c r="C52" s="38" t="s">
        <v>14</v>
      </c>
      <c r="D52" s="2">
        <v>50</v>
      </c>
      <c r="E52" s="2" t="s">
        <v>112</v>
      </c>
    </row>
    <row r="53" spans="1:5" x14ac:dyDescent="0.25">
      <c r="A53" s="40" t="s">
        <v>164</v>
      </c>
      <c r="B53" s="39" t="s">
        <v>270</v>
      </c>
      <c r="C53" s="38" t="s">
        <v>14</v>
      </c>
      <c r="D53" s="2">
        <v>58</v>
      </c>
      <c r="E53" s="2" t="s">
        <v>111</v>
      </c>
    </row>
    <row r="54" spans="1:5" x14ac:dyDescent="0.25">
      <c r="A54" s="40" t="s">
        <v>165</v>
      </c>
      <c r="B54" s="39" t="s">
        <v>275</v>
      </c>
      <c r="C54" s="38" t="s">
        <v>14</v>
      </c>
      <c r="D54" s="2">
        <v>167</v>
      </c>
      <c r="E54" s="2" t="s">
        <v>95</v>
      </c>
    </row>
    <row r="55" spans="1:5" x14ac:dyDescent="0.25">
      <c r="A55" s="40" t="s">
        <v>166</v>
      </c>
      <c r="B55" s="39" t="s">
        <v>276</v>
      </c>
      <c r="C55" s="38" t="s">
        <v>14</v>
      </c>
      <c r="D55" s="2">
        <v>97</v>
      </c>
      <c r="E55" s="2" t="s">
        <v>95</v>
      </c>
    </row>
    <row r="56" spans="1:5" x14ac:dyDescent="0.25">
      <c r="A56" s="40" t="s">
        <v>167</v>
      </c>
      <c r="B56" s="42" t="s">
        <v>237</v>
      </c>
      <c r="C56" s="38" t="s">
        <v>14</v>
      </c>
      <c r="D56" s="2">
        <v>981</v>
      </c>
      <c r="E56" s="2"/>
    </row>
    <row r="57" spans="1:5" x14ac:dyDescent="0.25">
      <c r="A57" s="40" t="s">
        <v>168</v>
      </c>
      <c r="B57" s="42" t="s">
        <v>238</v>
      </c>
      <c r="C57" s="38" t="s">
        <v>14</v>
      </c>
      <c r="D57" s="2">
        <v>290</v>
      </c>
      <c r="E57" s="2"/>
    </row>
    <row r="58" spans="1:5" x14ac:dyDescent="0.25">
      <c r="A58" s="40" t="s">
        <v>169</v>
      </c>
      <c r="B58" s="42" t="s">
        <v>239</v>
      </c>
      <c r="C58" s="38" t="s">
        <v>14</v>
      </c>
      <c r="D58" s="2">
        <v>848</v>
      </c>
      <c r="E58" s="2"/>
    </row>
    <row r="59" spans="1:5" x14ac:dyDescent="0.25">
      <c r="A59" s="40" t="s">
        <v>170</v>
      </c>
      <c r="B59" s="42" t="s">
        <v>240</v>
      </c>
      <c r="C59" s="38" t="s">
        <v>14</v>
      </c>
      <c r="D59" s="2">
        <v>603</v>
      </c>
      <c r="E59" s="2"/>
    </row>
    <row r="60" spans="1:5" x14ac:dyDescent="0.25">
      <c r="A60" s="40" t="s">
        <v>171</v>
      </c>
      <c r="B60" s="42" t="s">
        <v>241</v>
      </c>
      <c r="C60" s="38" t="s">
        <v>14</v>
      </c>
      <c r="D60" s="2">
        <v>21</v>
      </c>
      <c r="E60" s="2"/>
    </row>
    <row r="61" spans="1:5" x14ac:dyDescent="0.25">
      <c r="A61" s="40" t="s">
        <v>172</v>
      </c>
      <c r="B61" s="42" t="s">
        <v>242</v>
      </c>
      <c r="C61" s="38" t="s">
        <v>14</v>
      </c>
      <c r="D61" s="2">
        <v>21</v>
      </c>
      <c r="E61" s="2"/>
    </row>
    <row r="62" spans="1:5" x14ac:dyDescent="0.25">
      <c r="A62" s="40" t="s">
        <v>173</v>
      </c>
      <c r="B62" s="42" t="s">
        <v>243</v>
      </c>
      <c r="C62" s="38" t="s">
        <v>14</v>
      </c>
      <c r="D62" s="2">
        <v>147</v>
      </c>
      <c r="E62" s="2" t="s">
        <v>71</v>
      </c>
    </row>
    <row r="63" spans="1:5" x14ac:dyDescent="0.25">
      <c r="A63" s="40" t="s">
        <v>174</v>
      </c>
      <c r="B63" s="42" t="s">
        <v>244</v>
      </c>
      <c r="C63" s="38" t="s">
        <v>14</v>
      </c>
      <c r="D63" s="2">
        <v>290</v>
      </c>
      <c r="E63" s="2"/>
    </row>
    <row r="64" spans="1:5" x14ac:dyDescent="0.25">
      <c r="A64" s="40" t="s">
        <v>175</v>
      </c>
      <c r="B64" s="42" t="s">
        <v>245</v>
      </c>
      <c r="C64" s="38" t="s">
        <v>14</v>
      </c>
      <c r="D64" s="2">
        <v>22</v>
      </c>
      <c r="E64" s="2"/>
    </row>
    <row r="65" spans="1:5" x14ac:dyDescent="0.25">
      <c r="A65" s="40" t="s">
        <v>176</v>
      </c>
      <c r="B65" s="42" t="s">
        <v>246</v>
      </c>
      <c r="C65" s="38" t="s">
        <v>14</v>
      </c>
      <c r="D65" s="2">
        <v>390</v>
      </c>
      <c r="E65" s="2" t="s">
        <v>70</v>
      </c>
    </row>
    <row r="66" spans="1:5" x14ac:dyDescent="0.25">
      <c r="A66" s="40" t="s">
        <v>177</v>
      </c>
      <c r="B66" s="42" t="s">
        <v>247</v>
      </c>
      <c r="C66" s="38" t="s">
        <v>14</v>
      </c>
      <c r="D66" s="2">
        <v>38</v>
      </c>
      <c r="E66" s="2"/>
    </row>
    <row r="67" spans="1:5" x14ac:dyDescent="0.25">
      <c r="A67" s="40" t="s">
        <v>178</v>
      </c>
      <c r="B67" s="42" t="s">
        <v>248</v>
      </c>
      <c r="C67" s="38" t="s">
        <v>14</v>
      </c>
      <c r="D67" s="2">
        <v>155</v>
      </c>
      <c r="E67" s="2" t="s">
        <v>79</v>
      </c>
    </row>
    <row r="68" spans="1:5" x14ac:dyDescent="0.25">
      <c r="A68" s="40" t="s">
        <v>179</v>
      </c>
      <c r="B68" s="42" t="s">
        <v>249</v>
      </c>
      <c r="C68" s="38" t="s">
        <v>14</v>
      </c>
      <c r="D68" s="2">
        <v>17</v>
      </c>
      <c r="E68" s="2" t="s">
        <v>96</v>
      </c>
    </row>
    <row r="69" spans="1:5" x14ac:dyDescent="0.25">
      <c r="A69" s="40" t="s">
        <v>180</v>
      </c>
      <c r="B69" s="42" t="s">
        <v>250</v>
      </c>
      <c r="C69" s="38" t="s">
        <v>14</v>
      </c>
      <c r="D69" s="2">
        <v>495</v>
      </c>
      <c r="E69" s="2"/>
    </row>
    <row r="70" spans="1:5" x14ac:dyDescent="0.25">
      <c r="A70" s="40" t="s">
        <v>181</v>
      </c>
      <c r="B70" s="42" t="s">
        <v>251</v>
      </c>
      <c r="C70" s="38" t="s">
        <v>14</v>
      </c>
      <c r="D70" s="2">
        <v>22</v>
      </c>
      <c r="E70" s="2"/>
    </row>
    <row r="71" spans="1:5" x14ac:dyDescent="0.25">
      <c r="A71" s="40" t="s">
        <v>182</v>
      </c>
      <c r="B71" s="42" t="s">
        <v>252</v>
      </c>
      <c r="C71" s="38" t="s">
        <v>14</v>
      </c>
      <c r="D71" s="2">
        <v>156</v>
      </c>
      <c r="E71" s="2" t="s">
        <v>78</v>
      </c>
    </row>
    <row r="72" spans="1:5" x14ac:dyDescent="0.25">
      <c r="A72" s="40" t="s">
        <v>183</v>
      </c>
      <c r="B72" s="42" t="s">
        <v>253</v>
      </c>
      <c r="C72" s="38" t="s">
        <v>14</v>
      </c>
      <c r="D72" s="2">
        <v>236</v>
      </c>
      <c r="E72" s="2"/>
    </row>
    <row r="73" spans="1:5" x14ac:dyDescent="0.25">
      <c r="A73" s="40" t="s">
        <v>184</v>
      </c>
      <c r="B73" s="42" t="s">
        <v>254</v>
      </c>
      <c r="C73" s="38" t="s">
        <v>14</v>
      </c>
      <c r="D73" s="2">
        <v>36</v>
      </c>
      <c r="E73" s="2"/>
    </row>
    <row r="74" spans="1:5" x14ac:dyDescent="0.25">
      <c r="A74" s="40" t="s">
        <v>185</v>
      </c>
      <c r="B74" s="42" t="s">
        <v>255</v>
      </c>
      <c r="C74" s="38" t="s">
        <v>14</v>
      </c>
      <c r="D74" s="2">
        <v>389</v>
      </c>
      <c r="E74" s="2"/>
    </row>
    <row r="75" spans="1:5" x14ac:dyDescent="0.25">
      <c r="A75" s="40" t="s">
        <v>186</v>
      </c>
      <c r="B75" s="42" t="s">
        <v>256</v>
      </c>
      <c r="C75" s="38" t="s">
        <v>14</v>
      </c>
      <c r="D75" s="2">
        <v>236</v>
      </c>
      <c r="E75" s="2"/>
    </row>
    <row r="76" spans="1:5" x14ac:dyDescent="0.25">
      <c r="A76" s="40" t="s">
        <v>187</v>
      </c>
      <c r="B76" s="42" t="s">
        <v>257</v>
      </c>
      <c r="C76" s="38" t="s">
        <v>14</v>
      </c>
      <c r="D76" s="2">
        <v>24</v>
      </c>
      <c r="E76" s="2"/>
    </row>
    <row r="77" spans="1:5" x14ac:dyDescent="0.25">
      <c r="A77" s="40" t="s">
        <v>188</v>
      </c>
      <c r="B77" s="42" t="s">
        <v>258</v>
      </c>
      <c r="C77" s="38" t="s">
        <v>14</v>
      </c>
      <c r="D77" s="2">
        <v>272</v>
      </c>
      <c r="E77" s="2"/>
    </row>
    <row r="78" spans="1:5" x14ac:dyDescent="0.25">
      <c r="A78" s="40" t="s">
        <v>189</v>
      </c>
      <c r="B78" s="42" t="s">
        <v>259</v>
      </c>
      <c r="C78" s="38" t="s">
        <v>14</v>
      </c>
      <c r="D78" s="2">
        <v>135</v>
      </c>
      <c r="E78" s="2"/>
    </row>
    <row r="79" spans="1:5" x14ac:dyDescent="0.25">
      <c r="A79" s="40" t="s">
        <v>190</v>
      </c>
      <c r="B79" s="42" t="s">
        <v>260</v>
      </c>
      <c r="C79" s="38" t="s">
        <v>14</v>
      </c>
      <c r="D79" s="2">
        <v>90</v>
      </c>
      <c r="E79" s="2" t="s">
        <v>114</v>
      </c>
    </row>
    <row r="80" spans="1:5" x14ac:dyDescent="0.25">
      <c r="A80" s="40" t="s">
        <v>191</v>
      </c>
      <c r="B80" s="42" t="s">
        <v>261</v>
      </c>
      <c r="C80" s="38" t="s">
        <v>14</v>
      </c>
      <c r="D80" s="2">
        <v>310</v>
      </c>
      <c r="E80" s="2"/>
    </row>
    <row r="81" spans="1:5" x14ac:dyDescent="0.25">
      <c r="A81" s="40" t="s">
        <v>192</v>
      </c>
      <c r="B81" s="42" t="s">
        <v>262</v>
      </c>
      <c r="C81" s="38" t="s">
        <v>14</v>
      </c>
      <c r="D81" s="2">
        <v>21</v>
      </c>
      <c r="E81" s="2" t="s">
        <v>71</v>
      </c>
    </row>
    <row r="82" spans="1:5" x14ac:dyDescent="0.25">
      <c r="A82" s="40" t="s">
        <v>193</v>
      </c>
      <c r="B82" s="42" t="s">
        <v>263</v>
      </c>
      <c r="C82" s="38" t="s">
        <v>14</v>
      </c>
      <c r="D82" s="2">
        <v>97</v>
      </c>
      <c r="E82" s="2"/>
    </row>
    <row r="83" spans="1:5" x14ac:dyDescent="0.25">
      <c r="A83" s="40" t="s">
        <v>194</v>
      </c>
      <c r="B83" s="42" t="s">
        <v>264</v>
      </c>
      <c r="C83" s="38" t="s">
        <v>14</v>
      </c>
      <c r="D83" s="2">
        <v>294</v>
      </c>
      <c r="E83" s="2"/>
    </row>
    <row r="84" spans="1:5" x14ac:dyDescent="0.25">
      <c r="A84" s="40" t="s">
        <v>195</v>
      </c>
      <c r="B84" s="42" t="s">
        <v>265</v>
      </c>
      <c r="C84" s="38" t="s">
        <v>14</v>
      </c>
      <c r="D84" s="2">
        <v>97</v>
      </c>
      <c r="E84" s="2"/>
    </row>
    <row r="85" spans="1:5" x14ac:dyDescent="0.25">
      <c r="A85" s="40" t="s">
        <v>196</v>
      </c>
      <c r="B85" s="39" t="s">
        <v>280</v>
      </c>
      <c r="C85" s="38" t="s">
        <v>14</v>
      </c>
      <c r="D85" s="2">
        <v>45</v>
      </c>
      <c r="E85" s="2" t="s">
        <v>278</v>
      </c>
    </row>
    <row r="86" spans="1:5" x14ac:dyDescent="0.25">
      <c r="A86" s="40" t="s">
        <v>197</v>
      </c>
      <c r="B86" s="39" t="s">
        <v>272</v>
      </c>
      <c r="C86" s="38" t="s">
        <v>14</v>
      </c>
      <c r="D86" s="2">
        <v>135</v>
      </c>
      <c r="E86" s="2" t="s">
        <v>109</v>
      </c>
    </row>
    <row r="87" spans="1:5" x14ac:dyDescent="0.25">
      <c r="A87" s="40" t="s">
        <v>198</v>
      </c>
      <c r="B87" s="39" t="s">
        <v>273</v>
      </c>
      <c r="C87" s="38" t="s">
        <v>14</v>
      </c>
      <c r="D87" s="2">
        <v>76</v>
      </c>
      <c r="E87" s="2" t="s">
        <v>110</v>
      </c>
    </row>
    <row r="88" spans="1:5" x14ac:dyDescent="0.25">
      <c r="B88" s="39"/>
    </row>
    <row r="89" spans="1:5" x14ac:dyDescent="0.25">
      <c r="A89" s="2"/>
      <c r="B89" s="39"/>
      <c r="C89" s="2"/>
      <c r="D89" s="2"/>
      <c r="E89" s="2"/>
    </row>
    <row r="90" spans="1:5" x14ac:dyDescent="0.25">
      <c r="A90" s="2"/>
      <c r="B90" s="39"/>
      <c r="C90" s="2"/>
      <c r="D90" s="2"/>
      <c r="E90" s="2"/>
    </row>
    <row r="91" spans="1:5" x14ac:dyDescent="0.25">
      <c r="A91" s="2"/>
      <c r="B91" s="39"/>
      <c r="C91" s="2"/>
      <c r="D91" s="2"/>
      <c r="E91" s="2"/>
    </row>
    <row r="92" spans="1:5" x14ac:dyDescent="0.25">
      <c r="A92" s="2"/>
      <c r="B92" s="39"/>
      <c r="C92" s="2"/>
      <c r="D92" s="2"/>
      <c r="E92" s="2"/>
    </row>
  </sheetData>
  <phoneticPr fontId="6" type="noConversion"/>
  <conditionalFormatting sqref="E21:E25 E54:E55 E37:E38 E40:E41 E43 E35 E31 E62 E65 E79 E81">
    <cfRule type="cellIs" dxfId="3" priority="3" operator="equal">
      <formula>"Action Required"</formula>
    </cfRule>
    <cfRule type="cellIs" dxfId="2" priority="4" operator="equal">
      <formula>"New Tag Required"</formula>
    </cfRule>
  </conditionalFormatting>
  <conditionalFormatting sqref="E67:E68 E70:E71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4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3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0489</v>
      </c>
      <c r="B257" s="7" t="str">
        <f>VLOOKUP(A257,[1]UKBuilding_List!$A$1:$D$376,3,FALSE)</f>
        <v>1117 South Limestone</v>
      </c>
    </row>
    <row r="258" spans="1:2" x14ac:dyDescent="0.25">
      <c r="A258" s="7" t="str">
        <f>([1]UKBuilding_List!A258)</f>
        <v>0490</v>
      </c>
      <c r="B258" s="7" t="str">
        <f>VLOOKUP(A258,[1]UKBuilding_List!$A$1:$D$376,3,FALSE)</f>
        <v>Environmental Quality Management</v>
      </c>
    </row>
    <row r="259" spans="1:2" x14ac:dyDescent="0.25">
      <c r="A259" s="7" t="str">
        <f>([1]UKBuilding_List!A259)</f>
        <v>0491</v>
      </c>
      <c r="B259" s="7" t="str">
        <f>VLOOKUP(A259,[1]UKBuilding_List!$A$1:$D$376,3,FALSE)</f>
        <v>Ecological Research</v>
      </c>
    </row>
    <row r="260" spans="1:2" x14ac:dyDescent="0.25">
      <c r="A260" s="7" t="str">
        <f>([1]UKBuilding_List!A260)</f>
        <v>0494</v>
      </c>
      <c r="B260" s="7" t="str">
        <f>VLOOKUP(A260,[1]UKBuilding_List!$A$1:$D$376,3,FALSE)</f>
        <v>Stuckert Career Center</v>
      </c>
    </row>
    <row r="261" spans="1:2" x14ac:dyDescent="0.25">
      <c r="A261" s="7" t="str">
        <f>([1]UKBuilding_List!A261)</f>
        <v>0495</v>
      </c>
      <c r="B261" s="7" t="str">
        <f>VLOOKUP(A261,[1]UKBuilding_List!$A$1:$D$376,3,FALSE)</f>
        <v>James F. Hardymon Communications Building</v>
      </c>
    </row>
    <row r="262" spans="1:2" x14ac:dyDescent="0.25">
      <c r="A262" s="7" t="str">
        <f>([1]UKBuilding_List!A262)</f>
        <v>0503</v>
      </c>
      <c r="B262" s="7" t="str">
        <f>VLOOKUP(A262,[1]UKBuilding_List!$A$1:$D$376,3,FALSE)</f>
        <v>Ralph G Anderson Building (Mech Eng)</v>
      </c>
    </row>
    <row r="263" spans="1:2" x14ac:dyDescent="0.25">
      <c r="A263" s="7" t="str">
        <f>([1]UKBuilding_List!A263)</f>
        <v>0504</v>
      </c>
      <c r="B263" s="7" t="str">
        <f>VLOOKUP(A263,[1]UKBuilding_List!$A$1:$D$376,3,FALSE)</f>
        <v>Phi Gamma Delta Fraternity (FIJI)</v>
      </c>
    </row>
    <row r="264" spans="1:2" x14ac:dyDescent="0.25">
      <c r="A264" s="7" t="str">
        <f>([1]UKBuilding_List!A264)</f>
        <v>0505</v>
      </c>
      <c r="B264" s="7" t="str">
        <f>VLOOKUP(A264,[1]UKBuilding_List!$A$1:$D$376,3,FALSE)</f>
        <v>Kappa Sigma Fraternity</v>
      </c>
    </row>
    <row r="265" spans="1:2" x14ac:dyDescent="0.25">
      <c r="A265" s="7" t="str">
        <f>([1]UKBuilding_List!A265)</f>
        <v>0507</v>
      </c>
      <c r="B265" s="7" t="str">
        <f>VLOOKUP(A265,[1]UKBuilding_List!$A$1:$D$376,3,FALSE)</f>
        <v>Sigma Alpha Epsilon Fraternity</v>
      </c>
    </row>
    <row r="266" spans="1:2" x14ac:dyDescent="0.25">
      <c r="A266" s="7" t="str">
        <f>([1]UKBuilding_List!A266)</f>
        <v>0509</v>
      </c>
      <c r="B266" s="7" t="str">
        <f>VLOOKUP(A266,[1]UKBuilding_List!$A$1:$D$376,3,FALSE)</f>
        <v>Biomedical Biological Sciences Research Building</v>
      </c>
    </row>
    <row r="267" spans="1:2" x14ac:dyDescent="0.25">
      <c r="A267" s="7" t="str">
        <f>([1]UKBuilding_List!A267)</f>
        <v>0514</v>
      </c>
      <c r="B267" s="7" t="str">
        <f>VLOOKUP(A267,[1]UKBuilding_List!$A$1:$D$376,3,FALSE)</f>
        <v>Central Utility Plant #4</v>
      </c>
    </row>
    <row r="268" spans="1:2" x14ac:dyDescent="0.25">
      <c r="A268" s="7" t="str">
        <f>([1]UKBuilding_List!A268)</f>
        <v>0517</v>
      </c>
      <c r="B268" s="7" t="str">
        <f>VLOOKUP(A268,[1]UKBuilding_List!$A$1:$D$376,3,FALSE)</f>
        <v>College of Medicine Learning Center</v>
      </c>
    </row>
    <row r="269" spans="1:2" x14ac:dyDescent="0.25">
      <c r="A269" s="7" t="str">
        <f>([1]UKBuilding_List!A269)</f>
        <v>0518</v>
      </c>
      <c r="B269" s="7" t="str">
        <f>VLOOKUP(A269,[1]UKBuilding_List!$A$1:$D$376,3,FALSE)</f>
        <v>BBSRB Generator Building</v>
      </c>
    </row>
    <row r="270" spans="1:2" x14ac:dyDescent="0.25">
      <c r="A270" s="7" t="str">
        <f>([1]UKBuilding_List!A270)</f>
        <v>0564</v>
      </c>
      <c r="B270" s="7" t="str">
        <f>VLOOKUP(A270,[1]UKBuilding_List!$A$1:$D$376,3,FALSE)</f>
        <v>630 South Broadway</v>
      </c>
    </row>
    <row r="271" spans="1:2" x14ac:dyDescent="0.25">
      <c r="A271" s="7" t="str">
        <f>([1]UKBuilding_List!A271)</f>
        <v>0565</v>
      </c>
      <c r="B271" s="7" t="str">
        <f>VLOOKUP(A271,[1]UKBuilding_List!$A$1:$D$376,3,FALSE)</f>
        <v>John T. Smith Hall</v>
      </c>
    </row>
    <row r="272" spans="1:2" x14ac:dyDescent="0.25">
      <c r="A272" s="7" t="str">
        <f>([1]UKBuilding_List!A272)</f>
        <v>0566</v>
      </c>
      <c r="B272" s="7" t="str">
        <f>VLOOKUP(A272,[1]UKBuilding_List!$A$1:$D$376,3,FALSE)</f>
        <v>Dale E. Baldwin Hall</v>
      </c>
    </row>
    <row r="273" spans="1:2" x14ac:dyDescent="0.25">
      <c r="A273" s="7" t="str">
        <f>([1]UKBuilding_List!A273)</f>
        <v>0567</v>
      </c>
      <c r="B273" s="7" t="str">
        <f>VLOOKUP(A273,[1]UKBuilding_List!$A$1:$D$376,3,FALSE)</f>
        <v>Margaret Ingels Hall</v>
      </c>
    </row>
    <row r="274" spans="1:2" x14ac:dyDescent="0.25">
      <c r="A274" s="7" t="str">
        <f>([1]UKBuilding_List!A274)</f>
        <v>0568</v>
      </c>
      <c r="B274" s="7" t="str">
        <f>VLOOKUP(A274,[1]UKBuilding_List!$A$1:$D$376,3,FALSE)</f>
        <v>David P. Roselle Hall</v>
      </c>
    </row>
    <row r="275" spans="1:2" x14ac:dyDescent="0.25">
      <c r="A275" s="7" t="str">
        <f>([1]UKBuilding_List!A275)</f>
        <v>0571</v>
      </c>
      <c r="B275" s="7" t="str">
        <f>VLOOKUP(A275,[1]UKBuilding_List!$A$1:$D$376,3,FALSE)</f>
        <v>Parking Structure #6</v>
      </c>
    </row>
    <row r="276" spans="1:2" x14ac:dyDescent="0.25">
      <c r="A276" s="7" t="str">
        <f>([1]UKBuilding_List!A276)</f>
        <v>0572</v>
      </c>
      <c r="B276" s="7" t="str">
        <f>VLOOKUP(A276,[1]UKBuilding_List!$A$1:$D$376,3,FALSE)</f>
        <v>Parking Structure #7</v>
      </c>
    </row>
    <row r="277" spans="1:2" x14ac:dyDescent="0.25">
      <c r="A277" s="7" t="str">
        <f>([1]UKBuilding_List!A277)</f>
        <v>0582</v>
      </c>
      <c r="B277" s="7" t="str">
        <f>VLOOKUP(A277,[1]UKBuilding_List!$A$1:$D$376,3,FALSE)</f>
        <v>University Health Service</v>
      </c>
    </row>
    <row r="278" spans="1:2" x14ac:dyDescent="0.25">
      <c r="A278" s="7" t="str">
        <f>([1]UKBuilding_List!A278)</f>
        <v>0585</v>
      </c>
      <c r="B278" s="7" t="str">
        <f>VLOOKUP(A278,[1]UKBuilding_List!$A$1:$D$376,3,FALSE)</f>
        <v>Baseball Training Pavilion</v>
      </c>
    </row>
    <row r="279" spans="1:2" x14ac:dyDescent="0.25">
      <c r="A279" s="7" t="str">
        <f>([1]UKBuilding_List!A279)</f>
        <v>0592</v>
      </c>
      <c r="B279" s="7" t="str">
        <f>VLOOKUP(A279,[1]UKBuilding_List!$A$1:$D$376,3,FALSE)</f>
        <v>Storage Shed</v>
      </c>
    </row>
    <row r="280" spans="1:2" x14ac:dyDescent="0.25">
      <c r="A280" s="7" t="str">
        <f>([1]UKBuilding_List!A280)</f>
        <v>0596</v>
      </c>
      <c r="B280" s="7" t="str">
        <f>VLOOKUP(A280,[1]UKBuilding_List!$A$1:$D$376,3,FALSE)</f>
        <v>Lee T. Todd, Jr. Building</v>
      </c>
    </row>
    <row r="281" spans="1:2" x14ac:dyDescent="0.25">
      <c r="A281" s="7" t="str">
        <f>([1]UKBuilding_List!A281)</f>
        <v>0601</v>
      </c>
      <c r="B281" s="7" t="str">
        <f>VLOOKUP(A281,[1]UKBuilding_List!$A$1:$D$376,3,FALSE)</f>
        <v>Parking Structure #8</v>
      </c>
    </row>
    <row r="282" spans="1:2" x14ac:dyDescent="0.25">
      <c r="A282" s="7" t="str">
        <f>([1]UKBuilding_List!A282)</f>
        <v>0602</v>
      </c>
      <c r="B282" s="7" t="str">
        <f>VLOOKUP(A282,[1]UKBuilding_List!$A$1:$D$376,3,FALSE)</f>
        <v>Pavilion A</v>
      </c>
    </row>
    <row r="283" spans="1:2" x14ac:dyDescent="0.25">
      <c r="A283" s="7" t="str">
        <f>([1]UKBuilding_List!A283)</f>
        <v>0604</v>
      </c>
      <c r="B283" s="7" t="str">
        <f>VLOOKUP(A283,[1]UKBuilding_List!$A$1:$D$376,3,FALSE)</f>
        <v>Joe Craft Center</v>
      </c>
    </row>
    <row r="284" spans="1:2" x14ac:dyDescent="0.25">
      <c r="A284" s="7" t="str">
        <f>([1]UKBuilding_List!A284)</f>
        <v>0611</v>
      </c>
      <c r="B284" s="7" t="str">
        <f>VLOOKUP(A284,[1]UKBuilding_List!$A$1:$D$376,3,FALSE)</f>
        <v>Medical Office Building (Samaritan)</v>
      </c>
    </row>
    <row r="285" spans="1:2" x14ac:dyDescent="0.25">
      <c r="A285" s="7" t="str">
        <f>([1]UKBuilding_List!A285)</f>
        <v>0612</v>
      </c>
      <c r="B285" s="7" t="str">
        <f>VLOOKUP(A285,[1]UKBuilding_List!$A$1:$D$376,3,FALSE)</f>
        <v>Samaritan Chiller Building</v>
      </c>
    </row>
    <row r="286" spans="1:2" x14ac:dyDescent="0.25">
      <c r="A286" s="7" t="str">
        <f>([1]UKBuilding_List!A286)</f>
        <v>0613</v>
      </c>
      <c r="B286" s="7" t="str">
        <f>VLOOKUP(A286,[1]UKBuilding_List!$A$1:$D$376,3,FALSE)</f>
        <v>Samaritan Parking Structure</v>
      </c>
    </row>
    <row r="287" spans="1:2" x14ac:dyDescent="0.25">
      <c r="A287" s="7" t="str">
        <f>([1]UKBuilding_List!A287)</f>
        <v>0616</v>
      </c>
      <c r="B287" s="7" t="str">
        <f>VLOOKUP(A287,[1]UKBuilding_List!$A$1:$D$376,3,FALSE)</f>
        <v>Seaton Center Storage</v>
      </c>
    </row>
    <row r="288" spans="1:2" x14ac:dyDescent="0.25">
      <c r="A288" s="7" t="str">
        <f>([1]UKBuilding_List!A288)</f>
        <v>0618</v>
      </c>
      <c r="B288" s="7" t="str">
        <f>VLOOKUP(A288,[1]UKBuilding_List!$A$1:$D$376,3,FALSE)</f>
        <v>MacAdam Student Observatory</v>
      </c>
    </row>
    <row r="289" spans="1:2" x14ac:dyDescent="0.25">
      <c r="A289" s="7" t="str">
        <f>([1]UKBuilding_List!A289)</f>
        <v>0620</v>
      </c>
      <c r="B289" s="7" t="str">
        <f>VLOOKUP(A289,[1]UKBuilding_List!$A$1:$D$376,3,FALSE)</f>
        <v>Aviary Facility</v>
      </c>
    </row>
    <row r="290" spans="1:2" x14ac:dyDescent="0.25">
      <c r="A290" s="7" t="str">
        <f>([1]UKBuilding_List!A290)</f>
        <v>0633</v>
      </c>
      <c r="B290" s="7" t="str">
        <f>VLOOKUP(A290,[1]UKBuilding_List!$A$1:$D$376,3,FALSE)</f>
        <v>Davis Marksbury Building</v>
      </c>
    </row>
    <row r="291" spans="1:2" x14ac:dyDescent="0.25">
      <c r="A291" s="7" t="str">
        <f>([1]UKBuilding_List!A291)</f>
        <v>0634</v>
      </c>
      <c r="B291" s="7" t="str">
        <f>VLOOKUP(A291,[1]UKBuilding_List!$A$1:$D$376,3,FALSE)</f>
        <v xml:space="preserve"> UK/Lexmark Center for Innovation in Math and Science Education</v>
      </c>
    </row>
    <row r="292" spans="1:2" x14ac:dyDescent="0.25">
      <c r="A292" s="7" t="str">
        <f>([1]UKBuilding_List!A292)</f>
        <v>0635</v>
      </c>
      <c r="B292" s="7" t="str">
        <f>VLOOKUP(A292,[1]UKBuilding_List!$A$1:$D$376,3,FALSE)</f>
        <v>Northside Maintenance Building</v>
      </c>
    </row>
    <row r="293" spans="1:2" x14ac:dyDescent="0.25">
      <c r="A293" s="7" t="str">
        <f>([1]UKBuilding_List!A293)</f>
        <v>0644</v>
      </c>
      <c r="B293" s="7" t="str">
        <f>VLOOKUP(A293,[1]UKBuilding_List!$A$1:$D$376,3,FALSE)</f>
        <v>Wildcat Coal Lodge</v>
      </c>
    </row>
    <row r="294" spans="1:2" x14ac:dyDescent="0.25">
      <c r="A294" s="7" t="str">
        <f>([1]UKBuilding_List!A294)</f>
        <v>0651</v>
      </c>
      <c r="B294" s="7" t="str">
        <f>VLOOKUP(A294,[1]UKBuilding_List!$A$1:$D$376,3,FALSE)</f>
        <v>Mandrell Hall</v>
      </c>
    </row>
    <row r="295" spans="1:2" x14ac:dyDescent="0.25">
      <c r="A295" s="7" t="str">
        <f>([1]UKBuilding_List!A295)</f>
        <v>0652</v>
      </c>
      <c r="B295" s="7" t="str">
        <f>VLOOKUP(A295,[1]UKBuilding_List!$A$1:$D$376,3,FALSE)</f>
        <v>Bosworth Hall</v>
      </c>
    </row>
    <row r="296" spans="1:2" x14ac:dyDescent="0.25">
      <c r="A296" s="7" t="str">
        <f>([1]UKBuilding_List!A296)</f>
        <v>0653</v>
      </c>
      <c r="B296" s="7" t="str">
        <f>VLOOKUP(A296,[1]UKBuilding_List!$A$1:$D$376,3,FALSE)</f>
        <v>Sanders Hall</v>
      </c>
    </row>
    <row r="297" spans="1:2" x14ac:dyDescent="0.25">
      <c r="A297" s="7" t="str">
        <f>([1]UKBuilding_List!A297)</f>
        <v>0654</v>
      </c>
      <c r="B297" s="7" t="str">
        <f>VLOOKUP(A297,[1]UKBuilding_List!$A$1:$D$376,3,FALSE)</f>
        <v>Building 100</v>
      </c>
    </row>
    <row r="298" spans="1:2" x14ac:dyDescent="0.25">
      <c r="A298" s="7" t="str">
        <f>([1]UKBuilding_List!A298)</f>
        <v>0655</v>
      </c>
      <c r="B298" s="7" t="str">
        <f>VLOOKUP(A298,[1]UKBuilding_List!$A$1:$D$376,3,FALSE)</f>
        <v>Building 200</v>
      </c>
    </row>
    <row r="299" spans="1:2" x14ac:dyDescent="0.25">
      <c r="A299" s="7" t="str">
        <f>([1]UKBuilding_List!A299)</f>
        <v>0656</v>
      </c>
      <c r="B299" s="7" t="str">
        <f>VLOOKUP(A299,[1]UKBuilding_List!$A$1:$D$376,3,FALSE)</f>
        <v>Building 300</v>
      </c>
    </row>
    <row r="300" spans="1:2" x14ac:dyDescent="0.25">
      <c r="A300" s="7" t="str">
        <f>([1]UKBuilding_List!A300)</f>
        <v>0657</v>
      </c>
      <c r="B300" s="7" t="str">
        <f>VLOOKUP(A300,[1]UKBuilding_List!$A$1:$D$376,3,FALSE)</f>
        <v>Early Childhood Laboratory</v>
      </c>
    </row>
    <row r="301" spans="1:2" x14ac:dyDescent="0.25">
      <c r="A301" s="7" t="str">
        <f>([1]UKBuilding_List!A301)</f>
        <v>0658</v>
      </c>
      <c r="B301" s="7" t="str">
        <f>VLOOKUP(A301,[1]UKBuilding_List!$A$1:$D$376,3,FALSE)</f>
        <v>Maintenance Bldg.</v>
      </c>
    </row>
    <row r="302" spans="1:2" x14ac:dyDescent="0.25">
      <c r="A302" s="7" t="str">
        <f>([1]UKBuilding_List!A302)</f>
        <v>0659</v>
      </c>
      <c r="B302" s="7" t="str">
        <f>VLOOKUP(A302,[1]UKBuilding_List!$A$1:$D$376,3,FALSE)</f>
        <v>Gas Building</v>
      </c>
    </row>
    <row r="303" spans="1:2" x14ac:dyDescent="0.25">
      <c r="A303" s="7" t="str">
        <f>([1]UKBuilding_List!A303)</f>
        <v>0660</v>
      </c>
      <c r="B303" s="7" t="str">
        <f>VLOOKUP(A303,[1]UKBuilding_List!$A$1:$D$376,3,FALSE)</f>
        <v>Maxwelton Ct. Apts #1</v>
      </c>
    </row>
    <row r="304" spans="1:2" x14ac:dyDescent="0.25">
      <c r="A304" s="7" t="str">
        <f>([1]UKBuilding_List!A304)</f>
        <v>0661</v>
      </c>
      <c r="B304" s="7" t="str">
        <f>VLOOKUP(A304,[1]UKBuilding_List!$A$1:$D$376,3,FALSE)</f>
        <v>Maxwelton Ct. Apts #2</v>
      </c>
    </row>
    <row r="305" spans="1:2" x14ac:dyDescent="0.25">
      <c r="A305" s="7" t="str">
        <f>([1]UKBuilding_List!A305)</f>
        <v>0662</v>
      </c>
      <c r="B305" s="7" t="str">
        <f>VLOOKUP(A305,[1]UKBuilding_List!$A$1:$D$376,3,FALSE)</f>
        <v>Maxwelton Ct. Apts #3</v>
      </c>
    </row>
    <row r="306" spans="1:2" x14ac:dyDescent="0.25">
      <c r="A306" s="7" t="str">
        <f>([1]UKBuilding_List!A306)</f>
        <v>0663</v>
      </c>
      <c r="B306" s="7" t="str">
        <f>VLOOKUP(A306,[1]UKBuilding_List!$A$1:$D$376,3,FALSE)</f>
        <v>Maxwelton Ct. Apts #4</v>
      </c>
    </row>
    <row r="307" spans="1:2" x14ac:dyDescent="0.25">
      <c r="A307" s="7" t="str">
        <f>([1]UKBuilding_List!A307)</f>
        <v>0664</v>
      </c>
      <c r="B307" s="7" t="str">
        <f>VLOOKUP(A307,[1]UKBuilding_List!$A$1:$D$376,3,FALSE)</f>
        <v>Maxwelton Ct. Apts #5</v>
      </c>
    </row>
    <row r="308" spans="1:2" x14ac:dyDescent="0.25">
      <c r="A308" s="7" t="str">
        <f>([1]UKBuilding_List!A308)</f>
        <v>0665</v>
      </c>
      <c r="B308" s="7" t="str">
        <f>VLOOKUP(A308,[1]UKBuilding_List!$A$1:$D$376,3,FALSE)</f>
        <v>Maxwelton Ct. Apts #6</v>
      </c>
    </row>
    <row r="309" spans="1:2" x14ac:dyDescent="0.25">
      <c r="A309" s="7" t="str">
        <f>([1]UKBuilding_List!A309)</f>
        <v>0666</v>
      </c>
      <c r="B309" s="7" t="str">
        <f>VLOOKUP(A309,[1]UKBuilding_List!$A$1:$D$376,3,FALSE)</f>
        <v>Maxwelton Ct. Apts #7</v>
      </c>
    </row>
    <row r="310" spans="1:2" x14ac:dyDescent="0.25">
      <c r="A310" s="7" t="str">
        <f>([1]UKBuilding_List!A310)</f>
        <v>0667</v>
      </c>
      <c r="B310" s="7" t="str">
        <f>VLOOKUP(A310,[1]UKBuilding_List!$A$1:$D$376,3,FALSE)</f>
        <v>Maxwelton Ct. Apts #8</v>
      </c>
    </row>
    <row r="311" spans="1:2" x14ac:dyDescent="0.25">
      <c r="A311" s="7" t="str">
        <f>([1]UKBuilding_List!A311)</f>
        <v>0668</v>
      </c>
      <c r="B311" s="7" t="str">
        <f>VLOOKUP(A311,[1]UKBuilding_List!$A$1:$D$376,3,FALSE)</f>
        <v>Maxwelton Ct. Apts #9</v>
      </c>
    </row>
    <row r="312" spans="1:2" x14ac:dyDescent="0.25">
      <c r="A312" s="7" t="str">
        <f>([1]UKBuilding_List!A312)</f>
        <v>0669</v>
      </c>
      <c r="B312" s="7" t="str">
        <f>VLOOKUP(A312,[1]UKBuilding_List!$A$1:$D$376,3,FALSE)</f>
        <v>Maxwelton Ct. Apts #10</v>
      </c>
    </row>
    <row r="313" spans="1:2" x14ac:dyDescent="0.25">
      <c r="A313" s="7" t="str">
        <f>([1]UKBuilding_List!A313)</f>
        <v>0670</v>
      </c>
      <c r="B313" s="7" t="str">
        <f>VLOOKUP(A313,[1]UKBuilding_List!$A$1:$D$376,3,FALSE)</f>
        <v>Maxwelton Ct. Apts #11</v>
      </c>
    </row>
    <row r="314" spans="1:2" x14ac:dyDescent="0.25">
      <c r="A314" s="7" t="str">
        <f>([1]UKBuilding_List!A314)</f>
        <v>0671</v>
      </c>
      <c r="B314" s="7" t="str">
        <f>VLOOKUP(A314,[1]UKBuilding_List!$A$1:$D$376,3,FALSE)</f>
        <v>Maxwelton Ct. Apts #12</v>
      </c>
    </row>
    <row r="315" spans="1:2" x14ac:dyDescent="0.25">
      <c r="A315" s="7" t="str">
        <f>([1]UKBuilding_List!A315)</f>
        <v>0672</v>
      </c>
      <c r="B315" s="7" t="str">
        <f>VLOOKUP(A315,[1]UKBuilding_List!$A$1:$D$376,3,FALSE)</f>
        <v>Maxwelton Ct. Apts #13</v>
      </c>
    </row>
    <row r="316" spans="1:2" x14ac:dyDescent="0.25">
      <c r="A316" s="7" t="str">
        <f>([1]UKBuilding_List!A316)</f>
        <v>0673</v>
      </c>
      <c r="B316" s="7" t="str">
        <f>VLOOKUP(A316,[1]UKBuilding_List!$A$1:$D$376,3,FALSE)</f>
        <v>Maxwelton Ct. Apts #14</v>
      </c>
    </row>
    <row r="317" spans="1:2" x14ac:dyDescent="0.25">
      <c r="A317" s="7" t="str">
        <f>([1]UKBuilding_List!A317)</f>
        <v>0674</v>
      </c>
      <c r="B317" s="7" t="str">
        <f>VLOOKUP(A317,[1]UKBuilding_List!$A$1:$D$376,3,FALSE)</f>
        <v>Maxwelton Ct. Apts #15</v>
      </c>
    </row>
    <row r="318" spans="1:2" x14ac:dyDescent="0.25">
      <c r="A318" s="7" t="str">
        <f>([1]UKBuilding_List!A318)</f>
        <v>0675</v>
      </c>
      <c r="B318" s="7" t="str">
        <f>VLOOKUP(A318,[1]UKBuilding_List!$A$1:$D$376,3,FALSE)</f>
        <v>Maxwelton Ct. Apts #16</v>
      </c>
    </row>
    <row r="319" spans="1:2" x14ac:dyDescent="0.25">
      <c r="A319" s="7" t="str">
        <f>([1]UKBuilding_List!A319)</f>
        <v>0676</v>
      </c>
      <c r="B319" s="7" t="str">
        <f>VLOOKUP(A319,[1]UKBuilding_List!$A$1:$D$376,3,FALSE)</f>
        <v>Bill Gatton Student Center</v>
      </c>
    </row>
    <row r="320" spans="1:2" x14ac:dyDescent="0.25">
      <c r="A320" s="7" t="str">
        <f>([1]UKBuilding_List!A320)</f>
        <v>0677</v>
      </c>
      <c r="B320" s="7" t="str">
        <f>VLOOKUP(A320,[1]UKBuilding_List!$A$1:$D$376,3,FALSE)</f>
        <v>University Flats</v>
      </c>
    </row>
    <row r="321" spans="1:2" x14ac:dyDescent="0.25">
      <c r="A321" s="7" t="str">
        <f>([1]UKBuilding_List!A321)</f>
        <v>0678</v>
      </c>
      <c r="B321" s="7" t="str">
        <f>VLOOKUP(A321,[1]UKBuilding_List!$A$1:$D$376,3,FALSE)</f>
        <v>Lewis Hall</v>
      </c>
    </row>
    <row r="322" spans="1:2" x14ac:dyDescent="0.25">
      <c r="A322" s="7" t="str">
        <f>([1]UKBuilding_List!A322)</f>
        <v>0679</v>
      </c>
      <c r="B322" s="7" t="str">
        <f>VLOOKUP(A322,[1]UKBuilding_List!$A$1:$D$376,3,FALSE)</f>
        <v>Healthy Kentucky Research Building</v>
      </c>
    </row>
    <row r="323" spans="1:2" x14ac:dyDescent="0.25">
      <c r="A323" s="7" t="str">
        <f>([1]UKBuilding_List!A323)</f>
        <v>0680</v>
      </c>
      <c r="B323" s="7" t="str">
        <f>VLOOKUP(A323,[1]UKBuilding_List!$A$1:$D$376,3,FALSE)</f>
        <v>WUKY, CFA, School of Music</v>
      </c>
    </row>
    <row r="324" spans="1:2" x14ac:dyDescent="0.25">
      <c r="A324" s="7" t="str">
        <f>([1]UKBuilding_List!A324)</f>
        <v>0682</v>
      </c>
      <c r="B324" s="7" t="str">
        <f>VLOOKUP(A324,[1]UKBuilding_List!$A$1:$D$376,3,FALSE)</f>
        <v>Kentucky Proud Park</v>
      </c>
    </row>
    <row r="325" spans="1:2" x14ac:dyDescent="0.25">
      <c r="A325" s="7" t="str">
        <f>([1]UKBuilding_List!A325)</f>
        <v>0690</v>
      </c>
      <c r="B325" s="7" t="str">
        <f>VLOOKUP(A325,[1]UKBuilding_List!$A$1:$D$376,3,FALSE)</f>
        <v>441 Rose Ln</v>
      </c>
    </row>
    <row r="326" spans="1:2" x14ac:dyDescent="0.25">
      <c r="A326" s="7" t="str">
        <f>([1]UKBuilding_List!A326)</f>
        <v>0695</v>
      </c>
      <c r="B326" s="7" t="str">
        <f>VLOOKUP(A326,[1]UKBuilding_List!$A$1:$D$376,3,FALSE)</f>
        <v>Blue Lot Bus Shelter</v>
      </c>
    </row>
    <row r="327" spans="1:2" x14ac:dyDescent="0.25">
      <c r="A327" s="7" t="str">
        <f>([1]UKBuilding_List!A327)</f>
        <v>0698</v>
      </c>
      <c r="B327" s="7" t="str">
        <f>VLOOKUP(A327,[1]UKBuilding_List!$A$1:$D$376,3,FALSE)</f>
        <v>Waller Healthcare Annex #1</v>
      </c>
    </row>
    <row r="328" spans="1:2" x14ac:dyDescent="0.25">
      <c r="A328" s="7" t="str">
        <f>([1]UKBuilding_List!A328)</f>
        <v>0699</v>
      </c>
      <c r="B328" s="7" t="str">
        <f>VLOOKUP(A328,[1]UKBuilding_List!$A$1:$D$376,3,FALSE)</f>
        <v>Waller Healthcare Annex #2</v>
      </c>
    </row>
    <row r="329" spans="1:2" x14ac:dyDescent="0.25">
      <c r="A329" s="7" t="str">
        <f>([1]UKBuilding_List!A329)</f>
        <v>0700</v>
      </c>
      <c r="B329" s="7" t="str">
        <f>VLOOKUP(A329,[1]UKBuilding_List!$A$1:$D$376,3,FALSE)</f>
        <v>Equip Storage Pl</v>
      </c>
    </row>
    <row r="330" spans="1:2" x14ac:dyDescent="0.25">
      <c r="A330" s="7" t="str">
        <f>([1]UKBuilding_List!A330)</f>
        <v>0701</v>
      </c>
      <c r="B330" s="7" t="str">
        <f>VLOOKUP(A330,[1]UKBuilding_List!$A$1:$D$376,3,FALSE)</f>
        <v>Equip Storage Field</v>
      </c>
    </row>
    <row r="331" spans="1:2" x14ac:dyDescent="0.25">
      <c r="A331" s="7" t="str">
        <f>([1]UKBuilding_List!A331)</f>
        <v>0702</v>
      </c>
      <c r="B331" s="7" t="str">
        <f>VLOOKUP(A331,[1]UKBuilding_List!$A$1:$D$376,3,FALSE)</f>
        <v>Soccer Support Building</v>
      </c>
    </row>
    <row r="332" spans="1:2" x14ac:dyDescent="0.25">
      <c r="A332" s="7" t="str">
        <f>([1]UKBuilding_List!A332)</f>
        <v>0703</v>
      </c>
      <c r="B332" s="7" t="str">
        <f>VLOOKUP(A332,[1]UKBuilding_List!$A$1:$D$376,3,FALSE)</f>
        <v>Senior Center</v>
      </c>
    </row>
    <row r="333" spans="1:2" x14ac:dyDescent="0.25">
      <c r="A333" s="7" t="str">
        <f>([1]UKBuilding_List!A333)</f>
        <v>0708</v>
      </c>
      <c r="B333" s="7" t="str">
        <f>VLOOKUP(A333,[1]UKBuilding_List!$A$1:$D$376,3,FALSE)</f>
        <v>Kiln Enclosure Building</v>
      </c>
    </row>
    <row r="334" spans="1:2" x14ac:dyDescent="0.25">
      <c r="A334" s="7" t="str">
        <f>([1]UKBuilding_List!A334)</f>
        <v>0711</v>
      </c>
      <c r="B334" s="7" t="str">
        <f>VLOOKUP(A334,[1]UKBuilding_List!$A$1:$D$376,3,FALSE)</f>
        <v>Orange Lot Bus Shelter</v>
      </c>
    </row>
    <row r="335" spans="1:2" x14ac:dyDescent="0.25">
      <c r="A335" s="7" t="str">
        <f>([1]UKBuilding_List!A335)</f>
        <v>0712</v>
      </c>
      <c r="B335" s="7" t="str">
        <f>VLOOKUP(A335,[1]UKBuilding_List!$A$1:$D$376,3,FALSE)</f>
        <v>430 Transylvania Park</v>
      </c>
    </row>
    <row r="336" spans="1:2" x14ac:dyDescent="0.25">
      <c r="A336" s="7" t="str">
        <f>([1]UKBuilding_List!A336)</f>
        <v>0713</v>
      </c>
      <c r="B336" s="7" t="str">
        <f>VLOOKUP(A336,[1]UKBuilding_List!$A$1:$D$376,3,FALSE)</f>
        <v>463 Rose Ln</v>
      </c>
    </row>
    <row r="337" spans="1:2" x14ac:dyDescent="0.25">
      <c r="A337" s="7" t="str">
        <f>([1]UKBuilding_List!A337)</f>
        <v>0715</v>
      </c>
      <c r="B337" s="7" t="str">
        <f>VLOOKUP(A337,[1]UKBuilding_List!$A$1:$D$376,3,FALSE)</f>
        <v>600 S Broadway</v>
      </c>
    </row>
    <row r="338" spans="1:2" x14ac:dyDescent="0.25">
      <c r="A338" s="7" t="str">
        <f>([1]UKBuilding_List!A338)</f>
        <v>0717</v>
      </c>
      <c r="B338" s="7" t="str">
        <f>VLOOKUP(A338,[1]UKBuilding_List!$A$1:$D$376,3,FALSE)</f>
        <v>156 Leader Ave</v>
      </c>
    </row>
    <row r="339" spans="1:2" x14ac:dyDescent="0.25">
      <c r="A339" s="7" t="str">
        <f>([1]UKBuilding_List!A339)</f>
        <v>0719</v>
      </c>
      <c r="B339" s="7" t="str">
        <f>VLOOKUP(A339,[1]UKBuilding_List!$A$1:$D$376,3,FALSE)</f>
        <v>Still Building (Under Construction)</v>
      </c>
    </row>
    <row r="340" spans="1:2" x14ac:dyDescent="0.25">
      <c r="A340" s="7" t="str">
        <f>([1]UKBuilding_List!A340)</f>
        <v>0720</v>
      </c>
      <c r="B340" s="7" t="str">
        <f>VLOOKUP(A340,[1]UKBuilding_List!$A$1:$D$376,3,FALSE)</f>
        <v>The Cornerstone</v>
      </c>
    </row>
    <row r="341" spans="1:2" x14ac:dyDescent="0.25">
      <c r="A341" s="7" t="str">
        <f>([1]UKBuilding_List!A341)</f>
        <v>0721</v>
      </c>
      <c r="B341" s="7" t="str">
        <f>VLOOKUP(A341,[1]UKBuilding_List!$A$1:$D$376,3,FALSE)</f>
        <v>Maturation Building (Under Construction)</v>
      </c>
    </row>
    <row r="342" spans="1:2" x14ac:dyDescent="0.25">
      <c r="A342" s="7" t="str">
        <f>([1]UKBuilding_List!A342)</f>
        <v>0723</v>
      </c>
      <c r="B342" s="7" t="str">
        <f>VLOOKUP(A342,[1]UKBuilding_List!$A$1:$D$376,3,FALSE)</f>
        <v>Burley Tobacco Coop</v>
      </c>
    </row>
    <row r="343" spans="1:2" x14ac:dyDescent="0.25">
      <c r="A343" s="7">
        <f>([1]UKBuilding_List!A343)</f>
        <v>1200</v>
      </c>
      <c r="B343" s="7" t="str">
        <f>VLOOKUP(A343,[1]UKBuilding_List!$A$1:$D$376,3,FALSE)</f>
        <v>Electric Substation #1</v>
      </c>
    </row>
    <row r="344" spans="1:2" x14ac:dyDescent="0.25">
      <c r="A344" s="7">
        <f>([1]UKBuilding_List!A344)</f>
        <v>1201</v>
      </c>
      <c r="B344" s="7" t="str">
        <f>VLOOKUP(A344,[1]UKBuilding_List!$A$1:$D$376,3,FALSE)</f>
        <v>Electric Substation #3</v>
      </c>
    </row>
    <row r="345" spans="1:2" x14ac:dyDescent="0.25">
      <c r="A345" s="7">
        <f>([1]UKBuilding_List!A345)</f>
        <v>2100</v>
      </c>
      <c r="B345" s="7" t="str">
        <f>VLOOKUP(A345,[1]UKBuilding_List!$A$1:$D$376,3,FALSE)</f>
        <v>Alpha Chi Omega Sorority</v>
      </c>
    </row>
    <row r="346" spans="1:2" x14ac:dyDescent="0.25">
      <c r="A346" s="7">
        <f>([1]UKBuilding_List!A346)</f>
        <v>2101</v>
      </c>
      <c r="B346" s="7" t="str">
        <f>VLOOKUP(A346,[1]UKBuilding_List!$A$1:$D$376,3,FALSE)</f>
        <v>Beta Theta Pi Fraternity</v>
      </c>
    </row>
    <row r="347" spans="1:2" x14ac:dyDescent="0.25">
      <c r="A347" s="7">
        <f>([1]UKBuilding_List!A347)</f>
        <v>2102</v>
      </c>
      <c r="B347" s="7" t="str">
        <f>VLOOKUP(A347,[1]UKBuilding_List!$A$1:$D$376,3,FALSE)</f>
        <v>Kappa Alpha Theta Sorority</v>
      </c>
    </row>
    <row r="348" spans="1:2" x14ac:dyDescent="0.25">
      <c r="A348" s="7">
        <f>([1]UKBuilding_List!A348)</f>
        <v>2103</v>
      </c>
      <c r="B348" s="7" t="str">
        <f>VLOOKUP(A348,[1]UKBuilding_List!$A$1:$D$376,3,FALSE)</f>
        <v>Phi Kappa Tau</v>
      </c>
    </row>
    <row r="349" spans="1:2" x14ac:dyDescent="0.25">
      <c r="A349" s="7" t="str">
        <f>([1]UKBuilding_List!A349)</f>
        <v>2255</v>
      </c>
      <c r="B349" s="7" t="str">
        <f>VLOOKUP(A349,[1]UKBuilding_List!$A$1:$D$376,3,FALSE)</f>
        <v>Albert Stewart House</v>
      </c>
    </row>
    <row r="350" spans="1:2" x14ac:dyDescent="0.25">
      <c r="A350" s="7" t="str">
        <f>([1]UKBuilding_List!A350)</f>
        <v>8633</v>
      </c>
      <c r="B350" s="7" t="str">
        <f>VLOOKUP(A350,[1]UKBuilding_List!$A$1:$D$376,3,FALSE)</f>
        <v>UK HealthCare Good Samaritan Hospital</v>
      </c>
    </row>
    <row r="351" spans="1:2" x14ac:dyDescent="0.25">
      <c r="A351" s="7" t="str">
        <f>([1]UKBuilding_List!A351)</f>
        <v>9127</v>
      </c>
      <c r="B351" s="7" t="str">
        <f>VLOOKUP(A351,[1]UKBuilding_List!$A$1:$D$376,3,FALSE)</f>
        <v>1101 S. Limestone</v>
      </c>
    </row>
    <row r="352" spans="1:2" x14ac:dyDescent="0.25">
      <c r="A352" s="7" t="str">
        <f>([1]UKBuilding_List!A352)</f>
        <v>9363</v>
      </c>
      <c r="B352" s="7" t="str">
        <f>VLOOKUP(A352,[1]UKBuilding_List!$A$1:$D$376,3,FALSE)</f>
        <v>1212 Bath Avenue</v>
      </c>
    </row>
    <row r="353" spans="1:2" x14ac:dyDescent="0.25">
      <c r="A353" s="7" t="str">
        <f>([1]UKBuilding_List!A353)</f>
        <v>9766</v>
      </c>
      <c r="B353" s="7" t="str">
        <f>VLOOKUP(A353,[1]UKBuilding_List!$A$1:$D$376,3,FALSE)</f>
        <v xml:space="preserve">New Equine Analytical Chemistry Lab      </v>
      </c>
    </row>
    <row r="354" spans="1:2" x14ac:dyDescent="0.25">
      <c r="A354" s="7" t="str">
        <f>([1]UKBuilding_List!A354)</f>
        <v>9768</v>
      </c>
      <c r="B354" s="7" t="str">
        <f>VLOOKUP(A354,[1]UKBuilding_List!$A$1:$D$376,3,FALSE)</f>
        <v>531 Wellington Way</v>
      </c>
    </row>
    <row r="355" spans="1:2" x14ac:dyDescent="0.25">
      <c r="A355" s="7" t="str">
        <f>([1]UKBuilding_List!A355)</f>
        <v>9772</v>
      </c>
      <c r="B355" s="7" t="str">
        <f>VLOOKUP(A355,[1]UKBuilding_List!$A$1:$D$376,3,FALSE)</f>
        <v>1221 S. Broadway</v>
      </c>
    </row>
    <row r="356" spans="1:2" x14ac:dyDescent="0.25">
      <c r="A356" s="7">
        <f>([1]UKBuilding_List!A356)</f>
        <v>9813</v>
      </c>
      <c r="B356" s="7" t="str">
        <f>VLOOKUP(A356,[1]UKBuilding_List!$A$1:$D$376,3,FALSE)</f>
        <v>Child Development Center of the Bluegrass, Inc.</v>
      </c>
    </row>
    <row r="357" spans="1:2" x14ac:dyDescent="0.25">
      <c r="A357" s="7" t="str">
        <f>([1]UKBuilding_List!A357)</f>
        <v>9847</v>
      </c>
      <c r="B357" s="7" t="str">
        <f>VLOOKUP(A357,[1]UKBuilding_List!$A$1:$D$376,3,FALSE)</f>
        <v>Polk-Dalton Clinic</v>
      </c>
    </row>
    <row r="358" spans="1:2" x14ac:dyDescent="0.25">
      <c r="A358" s="7" t="str">
        <f>([1]UKBuilding_List!A358)</f>
        <v>9853</v>
      </c>
      <c r="B358" s="7" t="str">
        <f>VLOOKUP(A358,[1]UKBuilding_List!$A$1:$D$376,3,FALSE)</f>
        <v>Shriners Hospitals for Children Medical Center - Lexington</v>
      </c>
    </row>
    <row r="359" spans="1:2" x14ac:dyDescent="0.25">
      <c r="A359" s="7" t="str">
        <f>([1]UKBuilding_List!A359)</f>
        <v>9854</v>
      </c>
      <c r="B359" s="7" t="str">
        <f>VLOOKUP(A359,[1]UKBuilding_List!$A$1:$D$376,3,FALSE)</f>
        <v>Anthropology Research Building</v>
      </c>
    </row>
    <row r="360" spans="1:2" x14ac:dyDescent="0.25">
      <c r="A360" s="7" t="str">
        <f>([1]UKBuilding_List!A360)</f>
        <v>9861</v>
      </c>
      <c r="B360" s="7" t="str">
        <f>VLOOKUP(A360,[1]UKBuilding_List!$A$1:$D$376,3,FALSE)</f>
        <v>845 Angliana Ave</v>
      </c>
    </row>
    <row r="361" spans="1:2" x14ac:dyDescent="0.25">
      <c r="A361" s="7" t="str">
        <f>([1]UKBuilding_List!A361)</f>
        <v>9873</v>
      </c>
      <c r="B361" s="7" t="str">
        <f>VLOOKUP(A361,[1]UKBuilding_List!$A$1:$D$376,3,FALSE)</f>
        <v>UKHC Midwife Clinic</v>
      </c>
    </row>
    <row r="362" spans="1:2" x14ac:dyDescent="0.25">
      <c r="A362" s="7" t="str">
        <f>([1]UKBuilding_List!A362)</f>
        <v>9875</v>
      </c>
      <c r="B362" s="7" t="str">
        <f>VLOOKUP(A362,[1]UKBuilding_List!$A$1:$D$376,3,FALSE)</f>
        <v>Vaughan Warehouse and Office</v>
      </c>
    </row>
    <row r="363" spans="1:2" x14ac:dyDescent="0.25">
      <c r="A363" s="7" t="str">
        <f>([1]UKBuilding_List!A363)</f>
        <v>9876</v>
      </c>
      <c r="B363" s="7" t="str">
        <f>VLOOKUP(A363,[1]UKBuilding_List!$A$1:$D$376,3,FALSE)</f>
        <v>Vaughan Warehouse #1</v>
      </c>
    </row>
    <row r="364" spans="1:2" x14ac:dyDescent="0.25">
      <c r="A364" s="7" t="str">
        <f>([1]UKBuilding_List!A364)</f>
        <v>9877</v>
      </c>
      <c r="B364" s="7" t="str">
        <f>VLOOKUP(A364,[1]UKBuilding_List!$A$1:$D$376,3,FALSE)</f>
        <v>Vaughan Warehouse #2</v>
      </c>
    </row>
    <row r="365" spans="1:2" x14ac:dyDescent="0.25">
      <c r="A365" s="7" t="str">
        <f>([1]UKBuilding_List!A365)</f>
        <v>9878</v>
      </c>
      <c r="B365" s="7" t="str">
        <f>VLOOKUP(A365,[1]UKBuilding_List!$A$1:$D$376,3,FALSE)</f>
        <v>Vaughan Warehouse #7</v>
      </c>
    </row>
    <row r="366" spans="1:2" x14ac:dyDescent="0.25">
      <c r="A366" s="7" t="str">
        <f>([1]UKBuilding_List!A366)</f>
        <v>9879</v>
      </c>
      <c r="B366" s="7" t="str">
        <f>VLOOKUP(A366,[1]UKBuilding_List!$A$1:$D$376,3,FALSE)</f>
        <v>Vaughan Warehouse #3</v>
      </c>
    </row>
    <row r="367" spans="1:2" x14ac:dyDescent="0.25">
      <c r="A367" s="7" t="str">
        <f>([1]UKBuilding_List!A367)</f>
        <v>9881</v>
      </c>
      <c r="B367" s="7" t="str">
        <f>VLOOKUP(A367,[1]UKBuilding_List!$A$1:$D$376,3,FALSE)</f>
        <v>Vaughan Warehouse #4</v>
      </c>
    </row>
    <row r="368" spans="1:2" x14ac:dyDescent="0.25">
      <c r="A368" s="7" t="str">
        <f>([1]UKBuilding_List!A368)</f>
        <v>9882</v>
      </c>
      <c r="B368" s="7" t="str">
        <f>VLOOKUP(A368,[1]UKBuilding_List!$A$1:$D$376,3,FALSE)</f>
        <v>Vaughan Warehouse #5</v>
      </c>
    </row>
    <row r="369" spans="1:2" x14ac:dyDescent="0.25">
      <c r="A369" s="7" t="str">
        <f>([1]UKBuilding_List!A369)</f>
        <v>9925</v>
      </c>
      <c r="B369" s="7" t="str">
        <f>VLOOKUP(A369,[1]UKBuilding_List!$A$1:$D$376,3,FALSE)</f>
        <v>Alpha Phi Sorority</v>
      </c>
    </row>
    <row r="370" spans="1:2" x14ac:dyDescent="0.25">
      <c r="A370" s="7" t="str">
        <f>([1]UKBuilding_List!A370)</f>
        <v>9983</v>
      </c>
      <c r="B370" s="7" t="str">
        <f>VLOOKUP(A370,[1]UKBuilding_List!$A$1:$D$376,3,FALSE)</f>
        <v>College of Medicine Building</v>
      </c>
    </row>
    <row r="371" spans="1:2" x14ac:dyDescent="0.25">
      <c r="A371" s="7" t="str">
        <f>([1]UKBuilding_List!A371)</f>
        <v xml:space="preserve"> </v>
      </c>
      <c r="B371" s="7" t="str">
        <f>VLOOKUP(A371,[1]UKBuilding_List!$A$1:$D$376,3,FALSE)</f>
        <v xml:space="preserve"> </v>
      </c>
    </row>
    <row r="372" spans="1:2" x14ac:dyDescent="0.25">
      <c r="A372" s="7" t="str">
        <f>([1]UKBuilding_List!A372)</f>
        <v xml:space="preserve"> </v>
      </c>
      <c r="B372" s="7" t="str">
        <f>VLOOKUP(A372,[1]UKBuilding_List!$A$1:$D$376,3,FALSE)</f>
        <v xml:space="preserve"> </v>
      </c>
    </row>
    <row r="373" spans="1:2" x14ac:dyDescent="0.25">
      <c r="A373" s="7" t="str">
        <f>([1]UKBuilding_List!A373)</f>
        <v xml:space="preserve"> </v>
      </c>
      <c r="B373" s="7" t="str">
        <f>VLOOKUP(A373,[1]UKBuilding_List!$A$1:$D$376,3,FALSE)</f>
        <v xml:space="preserve"> </v>
      </c>
    </row>
    <row r="374" spans="1:2" x14ac:dyDescent="0.25">
      <c r="A374" s="7" t="str">
        <f>([1]UKBuilding_List!A374)</f>
        <v xml:space="preserve"> </v>
      </c>
      <c r="B374" s="7" t="str">
        <f>VLOOKUP(A374,[1]UKBuilding_List!$A$1:$D$376,3,FALSE)</f>
        <v xml:space="preserve"> </v>
      </c>
    </row>
    <row r="375" spans="1:2" x14ac:dyDescent="0.25">
      <c r="A375" s="7" t="str">
        <f>([1]UKBuilding_List!A375)</f>
        <v xml:space="preserve"> </v>
      </c>
      <c r="B375" s="7" t="str">
        <f>VLOOKUP(A375,[1]UKBuilding_List!$A$1:$D$376,3,FALSE)</f>
        <v xml:space="preserve"> </v>
      </c>
    </row>
    <row r="376" spans="1:2" x14ac:dyDescent="0.25">
      <c r="A376" s="7" t="str">
        <f>([1]UKBuilding_List!A376)</f>
        <v xml:space="preserve"> </v>
      </c>
      <c r="B376" s="7" t="str">
        <f>VLOOKUP(A376,[1]UKBuilding_List!$A$1:$D$376,3,FALSE)</f>
        <v xml:space="preserve"> </v>
      </c>
    </row>
    <row r="377" spans="1:2" x14ac:dyDescent="0.25">
      <c r="A377" s="7" t="str">
        <f>([1]UKBuilding_List!A377)</f>
        <v xml:space="preserve"> </v>
      </c>
      <c r="B377" s="7" t="str">
        <f>VLOOKUP(A377,[1]UKBuilding_List!$A$1:$D$376,3,FALSE)</f>
        <v xml:space="preserve"> </v>
      </c>
    </row>
    <row r="378" spans="1:2" x14ac:dyDescent="0.25">
      <c r="A378" s="7" t="str">
        <f>([1]UKBuilding_List!A378)</f>
        <v xml:space="preserve"> </v>
      </c>
      <c r="B378" s="7" t="str">
        <f>VLOOKUP(A378,[1]UKBuilding_List!$A$1:$D$376,3,FALSE)</f>
        <v xml:space="preserve"> </v>
      </c>
    </row>
    <row r="379" spans="1:2" x14ac:dyDescent="0.25">
      <c r="A379" s="7" t="str">
        <f>([1]UKBuilding_List!A379)</f>
        <v xml:space="preserve"> </v>
      </c>
      <c r="B379" s="7" t="str">
        <f>VLOOKUP(A379,[1]UKBuilding_List!$A$1:$D$376,3,FALSE)</f>
        <v xml:space="preserve"> </v>
      </c>
    </row>
    <row r="380" spans="1:2" x14ac:dyDescent="0.25">
      <c r="A380" s="7" t="str">
        <f>([1]UKBuilding_List!A380)</f>
        <v xml:space="preserve"> </v>
      </c>
      <c r="B380" s="7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2021-09-20T13:50:45Z</dcterms:modified>
  <cp:contentStatus/>
</cp:coreProperties>
</file>