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6" i="1"/>
  <c r="J7" i="1"/>
  <c r="J8" i="1"/>
  <c r="J9" i="1"/>
  <c r="J10" i="1"/>
  <c r="J11" i="1"/>
  <c r="J12" i="1"/>
  <c r="J13" i="1"/>
  <c r="J14" i="1"/>
  <c r="J15" i="1"/>
  <c r="H18" i="1" l="1"/>
  <c r="G18" i="1"/>
  <c r="M18" i="1" l="1"/>
  <c r="K2" i="1" s="1"/>
  <c r="J1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<sst xmlns="http://schemas.openxmlformats.org/spreadsheetml/2006/main" count="158" uniqueCount="102">
  <si>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</si>
  <si>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</si>
  <si>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</si>
  <si>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</si>
  <si>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</si>
  <si>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</si>
  <si>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</si>
  <si>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</si>
  <si>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</si>
  <si>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</si>
  <si>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</si>
  <si>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</si>
  <si>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</si>
  <si>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</si>
  <si>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</si>
  <si>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</si>
  <si>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</si>
  <si>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</si>
  <si>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</si>
  <si>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</si>
  <si>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</si>
  <si>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</si>
  <si>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</si>
  <si>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</si>
  <si>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</si>
  <si>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</si>
  <si>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</si>
  <si>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</si>
  <si>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</si>
  <si>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</si>
  <si>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</si>
  <si>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</si>
  <si>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</si>
  <si>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</si>
  <si>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</si>
  <si>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</si>
  <si>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</si>
  <si>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</si>
  <si>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</si>
  <si>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</si>
  <si>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</si>
  <si>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</si>
  <si>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</si>
  <si>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</si>
  <si>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</si>
  <si>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</si>
  <si>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</si>
  <si>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</si>
  <si>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</si>
  <si>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</si>
  <si>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</si>
  <si>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</si>
  <si>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</si>
  <si>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</si>
  <si>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</si>
  <si>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</si>
  <si>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</si>
  <si>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</si>
  <si>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</si>
  <si>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</si>
  <si>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</si>
  <si>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</si>
  <si>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</si>
  <si>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</si>
  <si>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</si>
  <si>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</si>
  <si>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</si>
  <si>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</si>
  <si>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</si>
  <si>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</si>
  <si>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</si>
  <si>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</si>
  <si>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</si>
  <si>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0702</t>
  </si>
  <si>
    <t>100A</t>
  </si>
  <si>
    <t>100B</t>
  </si>
  <si>
    <t>101</t>
  </si>
  <si>
    <t>102</t>
  </si>
  <si>
    <t>103</t>
  </si>
  <si>
    <t>01</t>
  </si>
  <si>
    <t>GROSS</t>
  </si>
  <si>
    <t>New Gross SF for building</t>
  </si>
  <si>
    <t xml:space="preserve">New Drawing </t>
  </si>
  <si>
    <t>LX-0702</t>
  </si>
  <si>
    <t>LX-0702-01</t>
  </si>
  <si>
    <t>LX-0702-01-0101</t>
  </si>
  <si>
    <t>LX-0702-01-0102</t>
  </si>
  <si>
    <t>LX-0702-01-0103</t>
  </si>
  <si>
    <t>LX-0702-01-0100B</t>
  </si>
  <si>
    <t>LX-0702-01-0100A</t>
  </si>
  <si>
    <t>LX-0702-02</t>
  </si>
  <si>
    <t>LX-0702-02-RF0201</t>
  </si>
  <si>
    <t>Soccer Support Building</t>
  </si>
  <si>
    <t>Soccer Support Bldg</t>
  </si>
  <si>
    <t>Soccer Support Bldg - 1st Floor</t>
  </si>
  <si>
    <t>Soccer Support Bldg - Room 100A</t>
  </si>
  <si>
    <t>Soccer Support Bldg - Room 100B</t>
  </si>
  <si>
    <t>Soccer Support Bldg - Room 101</t>
  </si>
  <si>
    <t>Soccer Support Bldg - Room 102</t>
  </si>
  <si>
    <t>Soccer Support Bldg - Room 103</t>
  </si>
  <si>
    <t>Soccer Support Bldg - Roof Level</t>
  </si>
  <si>
    <t>Soccer Support Bldg - Main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</si>
</sst>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activeCell="B2" sqref="B2:C2"/>
    </sheetView>
  </sheetViews>
  <sheetFormatPr defaultColWidth="9.140625" defaultRowHeight="15" x14ac:dyDescent="0.25"/>
  <cols>
    <col min="1" max="1" width="12.5703125" style="46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6" t="s">
        <v>73</v>
      </c>
      <c r="C1" s="76"/>
      <c r="F1" s="65" t="s">
        <v>10</v>
      </c>
      <c r="G1" s="18">
        <v>43000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7" t="s">
        <v>92</v>
      </c>
      <c r="C2" s="77"/>
      <c r="F2" s="66" t="s">
        <v>12</v>
      </c>
      <c r="G2" s="22" t="s">
        <v>70</v>
      </c>
      <c r="J2" s="15">
        <f>G18-J18</f>
        <v>5</v>
      </c>
      <c r="K2" s="15">
        <f>H18-M18</f>
        <v>5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15.75" thickTop="1" x14ac:dyDescent="0.25">
      <c r="A6" s="41" t="s">
        <v>80</v>
      </c>
      <c r="B6" s="46" t="s">
        <v>79</v>
      </c>
      <c r="C6" s="42"/>
      <c r="D6" s="41" t="s">
        <v>5</v>
      </c>
      <c r="E6" s="48"/>
      <c r="F6" s="48">
        <v>1023</v>
      </c>
      <c r="G6" s="48" t="s">
        <v>13</v>
      </c>
      <c r="H6" s="41" t="s">
        <v>13</v>
      </c>
      <c r="I6" s="42" t="s">
        <v>81</v>
      </c>
      <c r="J6" s="57" t="str">
        <f>IF(G6="No Change","N/A",IF(G6="New Tag Required",Lookup!F:F,IF(G6="Remove Old Tag",Lookup!F:F,IF(G6="N/A","N/A",""))))</f>
        <v>N/A</v>
      </c>
      <c r="K6" s="58"/>
      <c r="L6" s="46"/>
      <c r="M6" s="57" t="str">
        <f>IF(H6="No Change","N/A",IF(H6="New Tag Required",Lookup!F:F,IF(H6="Remove Old Sign",Lookup!F:F,IF(H6="N/A","N/A",""))))</f>
        <v>N/A</v>
      </c>
      <c r="N6" s="58"/>
      <c r="O6" s="57"/>
    </row>
    <row r="7" spans="1:16" s="41" customFormat="1" x14ac:dyDescent="0.25">
      <c r="A7" s="46" t="s">
        <v>74</v>
      </c>
      <c r="B7" s="46" t="s">
        <v>79</v>
      </c>
      <c r="C7" s="42" t="s">
        <v>24</v>
      </c>
      <c r="D7" s="41" t="s">
        <v>5</v>
      </c>
      <c r="E7" s="48"/>
      <c r="F7" s="48">
        <v>280</v>
      </c>
      <c r="G7" s="48" t="s">
        <v>3</v>
      </c>
      <c r="H7" s="41" t="s">
        <v>18</v>
      </c>
      <c r="I7" s="42" t="s">
        <v>82</v>
      </c>
      <c r="J7" s="57">
        <f>IF(G7="No Change","N/A",IF(G7="New Tag Required",Lookup!F:F,IF(G7="Remove Old Tag",Lookup!F:F,IF(G7="N/A","N/A",""))))</f>
        <v>0</v>
      </c>
      <c r="K7" s="58"/>
      <c r="L7" s="46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15" customHeight="1" x14ac:dyDescent="0.25">
      <c r="A8" s="46" t="s">
        <v>75</v>
      </c>
      <c r="B8" s="46" t="s">
        <v>79</v>
      </c>
      <c r="C8" s="42" t="s">
        <v>24</v>
      </c>
      <c r="D8" s="41" t="s">
        <v>5</v>
      </c>
      <c r="E8" s="48"/>
      <c r="F8" s="48">
        <v>280</v>
      </c>
      <c r="G8" s="48" t="s">
        <v>3</v>
      </c>
      <c r="H8" s="41" t="s">
        <v>18</v>
      </c>
      <c r="I8" s="42" t="s">
        <v>82</v>
      </c>
      <c r="J8" s="57">
        <f>IF(G8="No Change","N/A",IF(G8="New Tag Required",Lookup!F:F,IF(G8="Remove Old Tag",Lookup!F:F,IF(G8="N/A","N/A",""))))</f>
        <v>0</v>
      </c>
      <c r="K8" s="58"/>
      <c r="L8" s="46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46" t="s">
        <v>76</v>
      </c>
      <c r="B9" s="46" t="s">
        <v>79</v>
      </c>
      <c r="C9" s="42" t="s">
        <v>24</v>
      </c>
      <c r="D9" s="41" t="s">
        <v>5</v>
      </c>
      <c r="E9" s="60"/>
      <c r="F9" s="60">
        <v>145</v>
      </c>
      <c r="G9" s="48" t="s">
        <v>3</v>
      </c>
      <c r="H9" s="41" t="s">
        <v>18</v>
      </c>
      <c r="I9" s="42" t="s">
        <v>82</v>
      </c>
      <c r="J9" s="57">
        <f>IF(G9="No Change","N/A",IF(G9="New Tag Required",Lookup!F:F,IF(G9="Remove Old Tag",Lookup!F:F,IF(G9="N/A","N/A",""))))</f>
        <v>0</v>
      </c>
      <c r="K9" s="58"/>
      <c r="L9" s="59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59" t="s">
        <v>77</v>
      </c>
      <c r="B10" s="46" t="s">
        <v>79</v>
      </c>
      <c r="C10" s="42" t="s">
        <v>24</v>
      </c>
      <c r="D10" s="41" t="s">
        <v>5</v>
      </c>
      <c r="E10" s="48"/>
      <c r="F10" s="48">
        <v>63</v>
      </c>
      <c r="G10" s="48" t="s">
        <v>3</v>
      </c>
      <c r="H10" s="41" t="s">
        <v>18</v>
      </c>
      <c r="I10" s="42" t="s">
        <v>82</v>
      </c>
      <c r="J10" s="57">
        <f>IF(G10="No Change","N/A",IF(G10="New Tag Required",Lookup!F:F,IF(G10="Remove Old Tag",Lookup!F:F,IF(G10="N/A","N/A",""))))</f>
        <v>0</v>
      </c>
      <c r="K10" s="58"/>
      <c r="L10" s="59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59" t="s">
        <v>78</v>
      </c>
      <c r="B11" s="46" t="s">
        <v>79</v>
      </c>
      <c r="C11" s="42" t="s">
        <v>24</v>
      </c>
      <c r="D11" s="41" t="s">
        <v>5</v>
      </c>
      <c r="E11" s="48"/>
      <c r="F11" s="48">
        <v>63</v>
      </c>
      <c r="G11" s="48" t="s">
        <v>3</v>
      </c>
      <c r="H11" s="41" t="s">
        <v>18</v>
      </c>
      <c r="I11" s="42" t="s">
        <v>82</v>
      </c>
      <c r="J11" s="57">
        <f>IF(G11="No Change","N/A",IF(G11="New Tag Required",Lookup!F:F,IF(G11="Remove Old Tag",Lookup!F:F,IF(G11="N/A","N/A",""))))</f>
        <v>0</v>
      </c>
      <c r="K11" s="58"/>
      <c r="L11" s="61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61"/>
      <c r="B12" s="46"/>
      <c r="C12" s="42"/>
      <c r="E12" s="48"/>
      <c r="F12" s="48"/>
      <c r="G12" s="48"/>
      <c r="I12" s="42"/>
      <c r="J12" s="57" t="str">
        <f>IF(G12="No Change","N/A",IF(G12="New Tag Required",Lookup!F:F,IF(G12="Remove Old Tag",Lookup!F:F,IF(G12="N/A","N/A",""))))</f>
        <v/>
      </c>
      <c r="K12" s="58"/>
      <c r="L12" s="61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61"/>
      <c r="B13" s="46"/>
      <c r="C13" s="42"/>
      <c r="E13" s="48"/>
      <c r="F13" s="48"/>
      <c r="G13" s="48"/>
      <c r="I13" s="42"/>
      <c r="J13" s="57" t="str">
        <f>IF(G13="No Change","N/A",IF(G13="New Tag Required",Lookup!F:F,IF(G13="Remove Old Tag",Lookup!F:F,IF(G13="N/A","N/A",""))))</f>
        <v/>
      </c>
      <c r="K13" s="58"/>
      <c r="L13" s="61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25">
      <c r="A14" s="61"/>
      <c r="B14" s="46"/>
      <c r="C14" s="42"/>
      <c r="E14" s="48"/>
      <c r="F14" s="48"/>
      <c r="G14" s="48"/>
      <c r="I14" s="42"/>
      <c r="J14" s="57" t="str">
        <f>IF(G14="No Change","N/A",IF(G14="New Tag Required",Lookup!F:F,IF(G14="Remove Old Tag",Lookup!F:F,IF(G14="N/A","N/A",""))))</f>
        <v/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B15" s="46"/>
      <c r="C15" s="42"/>
      <c r="E15" s="48"/>
      <c r="F15" s="49"/>
      <c r="G15" s="48"/>
      <c r="I15" s="42"/>
      <c r="J15" s="57" t="str">
        <f>IF(G15="No Change","N/A",IF(G15="New Tag Required",Lookup!F:F,IF(G15="Remove Old Tag",Lookup!F:F,IF(G15="N/A","N/A",""))))</f>
        <v/>
      </c>
      <c r="K15" s="62"/>
      <c r="L15" s="42"/>
      <c r="M15" s="57" t="str">
        <f>IF(H15="No Change","N/A",IF(H15="New Tag Required",Lookup!F:F,IF(H15="Remove Old Sign",Lookup!F:F,IF(H15="N/A","N/A",""))))</f>
        <v/>
      </c>
      <c r="N15" s="62"/>
      <c r="O15" s="42"/>
    </row>
    <row r="16" spans="1:16" ht="15.75" thickBot="1" x14ac:dyDescent="0.3">
      <c r="A16" s="54"/>
      <c r="C16" s="11"/>
      <c r="E16" s="30"/>
      <c r="F16" s="30"/>
      <c r="G16" s="30"/>
      <c r="K16" s="32"/>
      <c r="N16" s="32"/>
    </row>
    <row r="17" spans="1:13" ht="45" x14ac:dyDescent="0.25">
      <c r="A17" s="54"/>
      <c r="C17" s="11"/>
      <c r="E17" s="30"/>
      <c r="F17" s="30"/>
      <c r="G17" s="71" t="s">
        <v>45</v>
      </c>
      <c r="H17" s="72" t="s">
        <v>46</v>
      </c>
      <c r="J17" s="73" t="s">
        <v>40</v>
      </c>
      <c r="K17" s="10"/>
      <c r="L17" s="10"/>
      <c r="M17" s="73" t="s">
        <v>41</v>
      </c>
    </row>
    <row r="18" spans="1:13" ht="15.75" thickBot="1" x14ac:dyDescent="0.3">
      <c r="A18" s="54"/>
      <c r="C18" s="11"/>
      <c r="E18" s="30"/>
      <c r="F18" s="30"/>
      <c r="G18" s="14">
        <f>COUNTIF(G6:G17,"New Tag Required")</f>
        <v>5</v>
      </c>
      <c r="H18" s="13">
        <f>COUNTIF(H6:H17,"New Sign Required")</f>
        <v>5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54"/>
      <c r="C19" s="11"/>
      <c r="E19" s="30"/>
      <c r="F19" s="30"/>
      <c r="G19" s="30"/>
    </row>
    <row r="20" spans="1:13" x14ac:dyDescent="0.25">
      <c r="A20" s="54"/>
      <c r="C20" s="11"/>
      <c r="E20" s="30"/>
      <c r="F20" s="30"/>
      <c r="G20" s="30"/>
    </row>
    <row r="21" spans="1:13" x14ac:dyDescent="0.25">
      <c r="A21" s="54"/>
      <c r="C21" s="11"/>
      <c r="E21" s="30"/>
      <c r="F21" s="30"/>
      <c r="G21" s="30"/>
    </row>
    <row r="22" spans="1:13" x14ac:dyDescent="0.25">
      <c r="A22" s="54"/>
      <c r="C22" s="11"/>
      <c r="E22" s="30"/>
      <c r="F22" s="30"/>
      <c r="G22" s="30"/>
    </row>
    <row r="23" spans="1:13" x14ac:dyDescent="0.25">
      <c r="A23" s="54"/>
      <c r="C23" s="11"/>
      <c r="E23" s="30"/>
      <c r="F23" s="30"/>
      <c r="G23" s="30"/>
    </row>
    <row r="24" spans="1:13" x14ac:dyDescent="0.25">
      <c r="A24" s="54"/>
      <c r="C24" s="11"/>
      <c r="E24" s="30"/>
      <c r="F24" s="30"/>
      <c r="G24" s="30"/>
    </row>
    <row r="25" spans="1:13" x14ac:dyDescent="0.25">
      <c r="A25" s="54"/>
      <c r="C25" s="11"/>
      <c r="E25" s="30"/>
      <c r="F25" s="30"/>
      <c r="G25" s="30"/>
    </row>
    <row r="26" spans="1:13" x14ac:dyDescent="0.25">
      <c r="A26" s="55"/>
      <c r="C26" s="11"/>
      <c r="E26" s="30"/>
      <c r="F26" s="33"/>
      <c r="G26" s="30"/>
    </row>
    <row r="27" spans="1:13" x14ac:dyDescent="0.25">
      <c r="A27" s="55"/>
      <c r="C27" s="11"/>
      <c r="E27" s="30"/>
      <c r="F27" s="33"/>
      <c r="G27" s="30"/>
    </row>
    <row r="28" spans="1:13" x14ac:dyDescent="0.25">
      <c r="A28" s="55"/>
      <c r="C28" s="11"/>
      <c r="E28" s="30"/>
      <c r="F28" s="34"/>
      <c r="G28" s="30"/>
    </row>
    <row r="29" spans="1:13" x14ac:dyDescent="0.25">
      <c r="A29" s="54"/>
      <c r="C29" s="11"/>
      <c r="E29" s="30"/>
      <c r="F29" s="33"/>
      <c r="G29" s="30"/>
    </row>
    <row r="30" spans="1:13" x14ac:dyDescent="0.25">
      <c r="A30" s="54"/>
      <c r="C30" s="11"/>
      <c r="E30" s="30"/>
      <c r="F30" s="33"/>
      <c r="G30" s="30"/>
    </row>
    <row r="31" spans="1:13" x14ac:dyDescent="0.25">
      <c r="A31" s="56"/>
      <c r="C31" s="11"/>
      <c r="E31" s="30"/>
      <c r="F31" s="30"/>
      <c r="G31" s="30"/>
    </row>
    <row r="32" spans="1:13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1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4"/>
      <c r="C38" s="11"/>
      <c r="E38" s="30"/>
      <c r="F38" s="30"/>
      <c r="G38" s="30"/>
    </row>
    <row r="39" spans="1:7" x14ac:dyDescent="0.25">
      <c r="A39" s="54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58" priority="130" operator="containsText" text="New Tag Required">
      <formula>NOT(ISERROR(SEARCH("New Tag Required",G10)))</formula>
    </cfRule>
  </conditionalFormatting>
  <conditionalFormatting sqref="D6 D15:D83">
    <cfRule type="containsText" dxfId="57" priority="129" operator="containsText" text="Yes">
      <formula>NOT(ISERROR(SEARCH("Yes",D6)))</formula>
    </cfRule>
  </conditionalFormatting>
  <conditionalFormatting sqref="H23:H83 H184:H405 H10:H16">
    <cfRule type="containsText" dxfId="56" priority="117" operator="containsText" text="New Sign Required">
      <formula>NOT(ISERROR(SEARCH("New Sign Required",H10)))</formula>
    </cfRule>
  </conditionalFormatting>
  <conditionalFormatting sqref="G23:G83 G10:H16">
    <cfRule type="containsText" dxfId="55" priority="116" operator="containsText" text="Action Required">
      <formula>NOT(ISERROR(SEARCH("Action Required",G10)))</formula>
    </cfRule>
  </conditionalFormatting>
  <conditionalFormatting sqref="H23:H83">
    <cfRule type="containsText" dxfId="54" priority="115" operator="containsText" text="Action Required">
      <formula>NOT(ISERROR(SEARCH("Action Required",H23)))</formula>
    </cfRule>
  </conditionalFormatting>
  <conditionalFormatting sqref="G6 G19:G22">
    <cfRule type="containsText" dxfId="53" priority="57" operator="containsText" text="New Tag Required">
      <formula>NOT(ISERROR(SEARCH("New Tag Required",G6)))</formula>
    </cfRule>
  </conditionalFormatting>
  <conditionalFormatting sqref="H6 H19:H22">
    <cfRule type="containsText" dxfId="52" priority="55" operator="containsText" text="New Sign Required">
      <formula>NOT(ISERROR(SEARCH("New Sign Required",H6)))</formula>
    </cfRule>
  </conditionalFormatting>
  <conditionalFormatting sqref="G6 G19:G22">
    <cfRule type="containsText" dxfId="51" priority="54" operator="containsText" text="Action Required">
      <formula>NOT(ISERROR(SEARCH("Action Required",G6)))</formula>
    </cfRule>
  </conditionalFormatting>
  <conditionalFormatting sqref="H6 H19:H22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84:D183">
    <cfRule type="containsText" dxfId="46" priority="49" operator="containsText" text="Yes">
      <formula>NOT(ISERROR(SEARCH("Yes",D84)))</formula>
    </cfRule>
  </conditionalFormatting>
  <conditionalFormatting sqref="H84:H183">
    <cfRule type="containsText" dxfId="45" priority="48" operator="containsText" text="New Sign Required">
      <formula>NOT(ISERROR(SEARCH("New Sign Required",H84)))</formula>
    </cfRule>
  </conditionalFormatting>
  <conditionalFormatting sqref="G84:G183">
    <cfRule type="containsText" dxfId="44" priority="47" operator="containsText" text="Action Required">
      <formula>NOT(ISERROR(SEARCH("Action Required",G84)))</formula>
    </cfRule>
  </conditionalFormatting>
  <conditionalFormatting sqref="H84:H183">
    <cfRule type="containsText" dxfId="43" priority="46" operator="containsText" text="Action Required">
      <formula>NOT(ISERROR(SEARCH("Action Required",H84)))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15">
    <cfRule type="cellIs" dxfId="32" priority="22" operator="equal">
      <formula>0</formula>
    </cfRule>
  </conditionalFormatting>
  <conditionalFormatting sqref="M6:M15">
    <cfRule type="cellIs" dxfId="31" priority="21" operator="equal">
      <formula>0</formula>
    </cfRule>
  </conditionalFormatting>
  <conditionalFormatting sqref="J6:J15 M6:M15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6:K14">
    <cfRule type="expression" dxfId="27" priority="17">
      <formula>$J6="Log Issues"</formula>
    </cfRule>
  </conditionalFormatting>
  <conditionalFormatting sqref="N6:N14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  <x14:dataValidation type="list" allowBlank="1" showInputMessage="1">
          <x14:formula1>
            <xm:f>Lookup!$E$1:$E$19</xm:f>
          </x14:formula1>
          <xm:sqref>C6:C183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6" sqref="C16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0702</v>
      </c>
      <c r="C1" s="39"/>
      <c r="D1" s="17" t="s">
        <v>10</v>
      </c>
      <c r="E1" s="40">
        <f>'KD Changes'!G1</f>
        <v>43000</v>
      </c>
    </row>
    <row r="2" spans="1:10" ht="15" customHeight="1" x14ac:dyDescent="0.25">
      <c r="A2" s="43" t="s">
        <v>8</v>
      </c>
      <c r="B2" s="74" t="s">
        <v>92</v>
      </c>
      <c r="C2" s="75"/>
      <c r="D2" s="44" t="s">
        <v>12</v>
      </c>
      <c r="E2" s="45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6" t="s">
        <v>83</v>
      </c>
      <c r="B6" s="42" t="s">
        <v>93</v>
      </c>
      <c r="C6" s="41" t="s">
        <v>63</v>
      </c>
      <c r="G6" s="29"/>
      <c r="H6" s="29"/>
      <c r="I6" s="41"/>
      <c r="J6" s="41"/>
    </row>
    <row r="7" spans="1:10" x14ac:dyDescent="0.25">
      <c r="A7" s="41" t="s">
        <v>84</v>
      </c>
      <c r="B7" s="41" t="s">
        <v>94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41" t="s">
        <v>89</v>
      </c>
      <c r="B8" s="41" t="s">
        <v>95</v>
      </c>
      <c r="C8" s="41" t="s">
        <v>63</v>
      </c>
      <c r="G8" s="29"/>
      <c r="H8" s="29"/>
      <c r="I8" s="41"/>
      <c r="J8" s="41"/>
    </row>
    <row r="9" spans="1:10" x14ac:dyDescent="0.25">
      <c r="A9" s="41" t="s">
        <v>88</v>
      </c>
      <c r="B9" s="41" t="s">
        <v>96</v>
      </c>
      <c r="C9" s="41" t="s">
        <v>63</v>
      </c>
      <c r="G9" s="29"/>
      <c r="H9" s="29"/>
      <c r="I9" s="41"/>
      <c r="J9" s="41"/>
    </row>
    <row r="10" spans="1:10" x14ac:dyDescent="0.25">
      <c r="A10" s="41" t="s">
        <v>85</v>
      </c>
      <c r="B10" s="41" t="s">
        <v>97</v>
      </c>
      <c r="C10" s="41" t="s">
        <v>63</v>
      </c>
      <c r="G10" s="29"/>
      <c r="H10" s="29"/>
    </row>
    <row r="11" spans="1:10" x14ac:dyDescent="0.25">
      <c r="A11" s="41" t="s">
        <v>86</v>
      </c>
      <c r="B11" s="41" t="s">
        <v>98</v>
      </c>
      <c r="C11" s="41" t="s">
        <v>63</v>
      </c>
      <c r="G11" s="29"/>
      <c r="H11" s="29"/>
    </row>
    <row r="12" spans="1:10" x14ac:dyDescent="0.25">
      <c r="A12" s="41" t="s">
        <v>87</v>
      </c>
      <c r="B12" s="41" t="s">
        <v>99</v>
      </c>
      <c r="C12" s="41" t="s">
        <v>63</v>
      </c>
      <c r="G12" s="29"/>
      <c r="H12" s="29"/>
    </row>
    <row r="13" spans="1:10" x14ac:dyDescent="0.25">
      <c r="A13" s="41" t="s">
        <v>90</v>
      </c>
      <c r="B13" s="41" t="s">
        <v>100</v>
      </c>
      <c r="C13" s="41" t="s">
        <v>63</v>
      </c>
      <c r="G13" s="29"/>
      <c r="H13" s="29"/>
    </row>
    <row r="14" spans="1:10" x14ac:dyDescent="0.25">
      <c r="A14" s="41" t="s">
        <v>91</v>
      </c>
      <c r="B14" s="41" t="s">
        <v>101</v>
      </c>
      <c r="C14" s="41" t="s">
        <v>63</v>
      </c>
      <c r="G14" s="29"/>
      <c r="H14" s="29"/>
    </row>
    <row r="15" spans="1:10" x14ac:dyDescent="0.25">
      <c r="A15" s="41"/>
      <c r="B15" s="41"/>
      <c r="G15" s="29"/>
      <c r="H15" s="29"/>
    </row>
    <row r="16" spans="1:10" x14ac:dyDescent="0.25">
      <c r="A16" s="41"/>
      <c r="B16" s="41"/>
      <c r="F16" s="48"/>
      <c r="G16" s="29"/>
      <c r="H16" s="29"/>
    </row>
    <row r="17" spans="1:8" x14ac:dyDescent="0.25">
      <c r="A17" s="41"/>
      <c r="B17" s="41"/>
      <c r="F17" s="48"/>
      <c r="G17" s="29"/>
      <c r="H17" s="29"/>
    </row>
    <row r="18" spans="1:8" x14ac:dyDescent="0.25">
      <c r="A18" s="41"/>
      <c r="B18" s="41"/>
      <c r="F18" s="48"/>
      <c r="G18" s="29"/>
      <c r="H18" s="29"/>
    </row>
    <row r="19" spans="1:8" x14ac:dyDescent="0.25">
      <c r="A19" s="41"/>
      <c r="B19" s="41"/>
      <c r="F19" s="48"/>
      <c r="G19" s="29"/>
      <c r="H19" s="29"/>
    </row>
    <row r="20" spans="1:8" x14ac:dyDescent="0.25">
      <c r="A20" s="41"/>
      <c r="B20" s="41"/>
      <c r="F20" s="48"/>
      <c r="G20" s="29"/>
      <c r="H20" s="29"/>
    </row>
    <row r="21" spans="1:8" x14ac:dyDescent="0.25">
      <c r="A21" s="41"/>
      <c r="B21" s="41"/>
      <c r="F21" s="49"/>
      <c r="G21" s="29"/>
      <c r="H21" s="29"/>
    </row>
    <row r="22" spans="1:8" x14ac:dyDescent="0.25">
      <c r="A22" s="41"/>
      <c r="B22" s="41"/>
      <c r="F22" s="48"/>
      <c r="G22" s="29"/>
      <c r="H22" s="29"/>
    </row>
    <row r="23" spans="1:8" x14ac:dyDescent="0.25">
      <c r="A23" s="41"/>
      <c r="B23" s="41"/>
      <c r="F23" s="48"/>
      <c r="G23" s="29"/>
      <c r="H23" s="29"/>
    </row>
    <row r="24" spans="1:8" x14ac:dyDescent="0.25">
      <c r="A24" s="41"/>
      <c r="B24" s="41"/>
      <c r="F24" s="48"/>
      <c r="G24" s="29"/>
      <c r="H24" s="29"/>
    </row>
    <row r="25" spans="1:8" x14ac:dyDescent="0.25">
      <c r="A25" s="41"/>
      <c r="B25" s="41"/>
      <c r="F25" s="48"/>
      <c r="G25" s="29"/>
      <c r="H25" s="29"/>
    </row>
    <row r="26" spans="1:8" x14ac:dyDescent="0.25">
      <c r="A26" s="41"/>
      <c r="B26" s="41"/>
      <c r="F26" s="48"/>
      <c r="G26" s="29"/>
      <c r="H26" s="29"/>
    </row>
    <row r="27" spans="1:8" x14ac:dyDescent="0.25">
      <c r="A27" s="41"/>
      <c r="B27" s="41"/>
      <c r="F27" s="48"/>
      <c r="G27" s="29"/>
      <c r="H27" s="29"/>
    </row>
    <row r="28" spans="1:8" x14ac:dyDescent="0.25">
      <c r="A28" s="41"/>
      <c r="B28" s="41"/>
      <c r="F28" s="48"/>
      <c r="G28" s="29"/>
      <c r="H28" s="29"/>
    </row>
    <row r="29" spans="1:8" x14ac:dyDescent="0.25">
      <c r="A29" s="41"/>
      <c r="B29" s="41"/>
      <c r="F29" s="48"/>
      <c r="G29" s="29"/>
      <c r="H29" s="29"/>
    </row>
    <row r="30" spans="1:8" x14ac:dyDescent="0.25">
      <c r="A30" s="41"/>
      <c r="B30" s="41"/>
      <c r="F30" s="48"/>
      <c r="G30" s="29"/>
      <c r="H30" s="29"/>
    </row>
    <row r="31" spans="1:8" x14ac:dyDescent="0.25">
      <c r="A31" s="47"/>
      <c r="E31" s="48"/>
      <c r="F31" s="48"/>
      <c r="G31" s="29"/>
      <c r="H31" s="29"/>
    </row>
    <row r="32" spans="1:8" x14ac:dyDescent="0.25">
      <c r="A32" s="47"/>
      <c r="E32" s="48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2"/>
      <c r="E50" s="48"/>
      <c r="F50" s="49"/>
      <c r="G50" s="48"/>
    </row>
    <row r="51" spans="1:7" x14ac:dyDescent="0.25">
      <c r="A51" s="53"/>
      <c r="C51" s="42"/>
      <c r="E51" s="48"/>
      <c r="F51" s="48"/>
      <c r="G51" s="48"/>
    </row>
    <row r="52" spans="1:7" x14ac:dyDescent="0.25">
      <c r="A52" s="53"/>
      <c r="C52" s="42"/>
      <c r="E52" s="48"/>
      <c r="F52" s="48"/>
      <c r="G52" s="48"/>
    </row>
    <row r="53" spans="1:7" x14ac:dyDescent="0.25">
      <c r="A53" s="47"/>
      <c r="C53" s="42"/>
      <c r="E53" s="48"/>
      <c r="F53" s="48"/>
      <c r="G53" s="48"/>
    </row>
    <row r="54" spans="1:7" x14ac:dyDescent="0.25">
      <c r="A54" s="47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1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2017-11-10T19:45:43Z</dcterms:modified>
</cp:coreProperties>
</file>