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99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Changes'!$A$1:$I$12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0" i="1" l="1"/>
  <c r="G30" i="1"/>
  <c r="E2" i="4" l="1"/>
  <c r="E1" i="4"/>
  <c r="M30" i="1" l="1"/>
  <c r="K2" i="1" s="1"/>
  <c r="J3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4" s="1"/>
  <c r="B2" i="3" l="1"/>
</calcChain>
</file>

<file path=xl/sharedStrings.xml><?xml version="1.0" encoding="utf-8"?>
<sst xmlns="http://schemas.openxmlformats.org/spreadsheetml/2006/main" count="152" uniqueCount="104">
  <si>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</si>
  <si>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</si>
  <si>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</si>
  <si>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</si>
  <si>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</si>
  <si>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</si>
  <si>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</si>
  <si>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</si>
  <si>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</si>
  <si>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</si>
  <si>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</si>
  <si>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</si>
  <si>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</si>
  <si>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</si>
  <si>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</si>
  <si>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</si>
  <si>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</si>
  <si>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</si>
  <si>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</si>
  <si>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</si>
  <si>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</si>
  <si>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</si>
  <si>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</si>
  <si>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</si>
  <si>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</si>
  <si>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</si>
  <si>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</si>
  <si>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</si>
  <si>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</si>
  <si>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</si>
  <si>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</si>
  <si>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</si>
  <si>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</si>
  <si>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</si>
  <si>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</si>
  <si>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</si>
  <si>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</si>
  <si>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</si>
  <si>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</si>
  <si>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</si>
  <si>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</si>
  <si>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</si>
  <si>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</si>
  <si>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</si>
  <si>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</si>
  <si>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</si>
  <si>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</si>
  <si>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</si>
  <si>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</si>
  <si>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</si>
  <si>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</si>
  <si>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</si>
  <si>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</si>
  <si>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</si>
  <si>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</si>
  <si>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</si>
  <si>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</si>
  <si>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</si>
  <si>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</si>
  <si>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</si>
  <si>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</si>
  <si>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</si>
  <si>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</si>
  <si>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</si>
  <si>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</si>
  <si>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</si>
  <si>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</si>
  <si>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</si>
  <si>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</si>
  <si>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</si>
  <si>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</si>
  <si>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</si>
  <si>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</si>
  <si>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</si>
  <si>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</si>
  <si>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</si>
  <si>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</si>
  <si>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</si>
  <si>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Sawyer Wilson</t>
  </si>
  <si>
    <t>0699</t>
  </si>
  <si>
    <t>Waller Healthcare Annex 2</t>
  </si>
  <si>
    <t>008</t>
  </si>
  <si>
    <t>00</t>
  </si>
  <si>
    <t>Verify Need for Tag and Sign</t>
  </si>
  <si>
    <t>LX-0699-00-008</t>
  </si>
  <si>
    <t>Waller Health 2 - Bsmt Room 008</t>
  </si>
  <si>
    <t>010</t>
  </si>
  <si>
    <t>LX-0699-00-010</t>
  </si>
  <si>
    <t>Waller Health 2 - Bsmt Room 010</t>
  </si>
  <si>
    <t>010A</t>
  </si>
  <si>
    <t>LX-0699-00-010A</t>
  </si>
  <si>
    <t>Waller Health 2 - Bsmt Room 010A</t>
  </si>
  <si>
    <t>01</t>
  </si>
  <si>
    <t>LX-0699-01-109</t>
  </si>
  <si>
    <t>Waller Health 2 - 1st Flr Room 111</t>
  </si>
  <si>
    <t>Waller Health 2 - 1st Flr Room 109</t>
  </si>
  <si>
    <t>Laundry Room
Verify Need for Tag and Sign</t>
  </si>
  <si>
    <t>Mech Room
Verify Need for Tag and Sign</t>
  </si>
  <si>
    <t>GSF</t>
  </si>
  <si>
    <t>LX-0699-00</t>
  </si>
  <si>
    <t>Waller Health 2 - Basement</t>
  </si>
  <si>
    <t>LAUNDRY</t>
  </si>
  <si>
    <t>MECH ROOM</t>
  </si>
  <si>
    <t>LX-0699-01-0111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</si>
</sst>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0" borderId="0" xfId="0" quotePrefix="1" applyNumberFormat="1" applyFont="1" applyFill="1" applyBorder="1" applyAlignment="1" applyProtection="1">
      <alignment horizontal="center" wrapText="1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center" wrapText="1"/>
    </xf>
    <xf numFmtId="49" fontId="0" fillId="0" borderId="0" xfId="0" quotePrefix="1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right" wrapText="1"/>
    </xf>
    <xf numFmtId="0" fontId="0" fillId="0" borderId="0" xfId="0" applyFont="1" applyAlignment="1" applyProtection="1">
      <alignment horizontal="right" wrapText="1"/>
      <protection locked="0"/>
    </xf>
    <xf numFmtId="49" fontId="0" fillId="0" borderId="0" xfId="0" applyNumberFormat="1"/>
    <xf numFmtId="49" fontId="0" fillId="34" borderId="10" xfId="0" applyNumberFormat="1" applyFont="1" applyFill="1" applyBorder="1" applyAlignment="1" applyProtection="1">
      <alignment horizont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18" fillId="0" borderId="0" xfId="43" quotePrefix="1" applyFont="1" applyAlignment="1" applyProtection="1">
      <alignment horizontal="center"/>
      <protection locked="0"/>
    </xf>
    <xf numFmtId="0" fontId="0" fillId="0" borderId="0" xfId="0" quotePrefix="1" applyFont="1" applyAlignment="1" applyProtection="1">
      <alignment horizontal="center"/>
      <protection locked="0"/>
    </xf>
    <xf numFmtId="0" fontId="18" fillId="0" borderId="0" xfId="42" applyFont="1" applyAlignment="1" applyProtection="1">
      <alignment horizontal="center"/>
      <protection locked="0"/>
    </xf>
    <xf numFmtId="49" fontId="18" fillId="0" borderId="0" xfId="43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center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center"/>
      <protection locked="0"/>
    </xf>
    <xf numFmtId="0" fontId="18" fillId="0" borderId="0" xfId="43" applyNumberFormat="1" applyFont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zoomScale="90" zoomScaleNormal="90" workbookViewId="0">
      <selection activeCell="M8" sqref="M8"/>
    </sheetView>
  </sheetViews>
  <sheetFormatPr defaultColWidth="9.140625" defaultRowHeight="15" x14ac:dyDescent="0.25"/>
  <cols>
    <col min="1" max="1" width="10.7109375" style="50" customWidth="1"/>
    <col min="2" max="2" width="5.5703125" style="50" bestFit="1" customWidth="1"/>
    <col min="3" max="3" width="24.7109375" style="18" bestFit="1" customWidth="1"/>
    <col min="4" max="4" width="9.85546875" style="19" bestFit="1" customWidth="1"/>
    <col min="5" max="5" width="8.42578125" style="19" bestFit="1" customWidth="1"/>
    <col min="6" max="6" width="11.42578125" style="19" bestFit="1" customWidth="1"/>
    <col min="7" max="7" width="10.7109375" style="19" customWidth="1"/>
    <col min="8" max="8" width="10.42578125" style="19" bestFit="1" customWidth="1"/>
    <col min="9" max="9" width="26.5703125" style="19" bestFit="1" customWidth="1"/>
    <col min="10" max="11" width="11.140625" style="18" bestFit="1" customWidth="1"/>
    <col min="12" max="12" width="6.42578125" style="18" bestFit="1" customWidth="1"/>
    <col min="13" max="13" width="10.42578125" style="18" bestFit="1" customWidth="1"/>
    <col min="14" max="14" width="5.28515625" style="18" bestFit="1" customWidth="1"/>
    <col min="15" max="15" width="11.42578125" style="18" bestFit="1" customWidth="1"/>
    <col min="16" max="16" width="5.7109375" style="18" bestFit="1" customWidth="1"/>
    <col min="17" max="16384" width="9.140625" style="18"/>
  </cols>
  <sheetData>
    <row r="1" spans="1:16" s="62" customFormat="1" ht="60" x14ac:dyDescent="0.25">
      <c r="A1" s="54" t="s">
        <v>7</v>
      </c>
      <c r="B1" s="55" t="s">
        <v>79</v>
      </c>
      <c r="C1" s="55"/>
      <c r="D1" s="40"/>
      <c r="E1" s="40"/>
      <c r="F1" s="56" t="s">
        <v>10</v>
      </c>
      <c r="G1" s="57">
        <v>43719</v>
      </c>
      <c r="H1" s="40"/>
      <c r="I1" s="40"/>
      <c r="J1" s="58" t="s">
        <v>33</v>
      </c>
      <c r="K1" s="58" t="s">
        <v>34</v>
      </c>
      <c r="L1" s="59"/>
      <c r="M1" s="59"/>
      <c r="N1" s="59"/>
      <c r="O1" s="60" t="s">
        <v>35</v>
      </c>
      <c r="P1" s="61" t="s">
        <v>47</v>
      </c>
    </row>
    <row r="2" spans="1:16" s="62" customFormat="1" ht="30.75" thickBot="1" x14ac:dyDescent="0.3">
      <c r="A2" s="54" t="s">
        <v>8</v>
      </c>
      <c r="B2" s="63" t="s">
        <v>80</v>
      </c>
      <c r="C2" s="63"/>
      <c r="D2" s="40"/>
      <c r="E2" s="40"/>
      <c r="F2" s="56" t="s">
        <v>12</v>
      </c>
      <c r="G2" s="64" t="s">
        <v>75</v>
      </c>
      <c r="H2" s="40"/>
      <c r="I2" s="40"/>
      <c r="J2" s="65">
        <f>G30-J30</f>
        <v>4</v>
      </c>
      <c r="K2" s="65">
        <f>H30-M30</f>
        <v>4</v>
      </c>
      <c r="L2" s="66"/>
      <c r="M2" s="66"/>
      <c r="N2" s="66"/>
      <c r="O2" s="67"/>
      <c r="P2" s="68"/>
    </row>
    <row r="3" spans="1:16" s="62" customFormat="1" x14ac:dyDescent="0.25">
      <c r="A3" s="50"/>
      <c r="B3" s="5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s="62" customFormat="1" x14ac:dyDescent="0.25">
      <c r="A4" s="50"/>
      <c r="B4" s="5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6" s="39" customFormat="1" ht="30.75" thickBot="1" x14ac:dyDescent="0.3">
      <c r="A5" s="38" t="s">
        <v>19</v>
      </c>
      <c r="B5" s="38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0" t="s">
        <v>17</v>
      </c>
      <c r="J5" s="30" t="s">
        <v>36</v>
      </c>
      <c r="K5" s="30" t="s">
        <v>37</v>
      </c>
      <c r="L5" s="30" t="s">
        <v>38</v>
      </c>
      <c r="M5" s="30" t="s">
        <v>39</v>
      </c>
      <c r="N5" s="30" t="s">
        <v>37</v>
      </c>
      <c r="O5" s="30" t="s">
        <v>38</v>
      </c>
    </row>
    <row r="6" spans="1:16" s="45" customFormat="1" ht="15.75" thickTop="1" x14ac:dyDescent="0.25">
      <c r="A6" s="48" t="s">
        <v>98</v>
      </c>
      <c r="B6" s="44" t="s">
        <v>82</v>
      </c>
      <c r="C6" s="45" t="s">
        <v>70</v>
      </c>
      <c r="D6" s="46" t="s">
        <v>5</v>
      </c>
      <c r="E6" s="51">
        <v>868</v>
      </c>
      <c r="F6" s="51">
        <v>1441</v>
      </c>
      <c r="G6" s="45" t="s">
        <v>13</v>
      </c>
      <c r="H6" s="45" t="s">
        <v>13</v>
      </c>
      <c r="I6" s="47"/>
      <c r="J6" s="47"/>
      <c r="K6" s="47"/>
      <c r="L6" s="47"/>
      <c r="M6" s="47"/>
      <c r="N6" s="47"/>
      <c r="O6" s="47"/>
    </row>
    <row r="7" spans="1:16" ht="30" x14ac:dyDescent="0.25">
      <c r="A7" s="69" t="s">
        <v>81</v>
      </c>
      <c r="B7" s="49" t="s">
        <v>82</v>
      </c>
      <c r="C7" s="19" t="s">
        <v>50</v>
      </c>
      <c r="D7" s="40" t="s">
        <v>5</v>
      </c>
      <c r="E7" s="52">
        <v>0</v>
      </c>
      <c r="F7" s="52">
        <v>177</v>
      </c>
      <c r="G7" s="19" t="s">
        <v>3</v>
      </c>
      <c r="H7" s="19" t="s">
        <v>18</v>
      </c>
      <c r="I7" s="19" t="s">
        <v>96</v>
      </c>
    </row>
    <row r="8" spans="1:16" ht="30" x14ac:dyDescent="0.25">
      <c r="A8" s="70" t="s">
        <v>86</v>
      </c>
      <c r="B8" s="49" t="s">
        <v>82</v>
      </c>
      <c r="C8" s="19" t="s">
        <v>70</v>
      </c>
      <c r="D8" s="40" t="s">
        <v>5</v>
      </c>
      <c r="E8" s="52">
        <v>512</v>
      </c>
      <c r="F8" s="52">
        <v>842</v>
      </c>
      <c r="G8" s="19" t="s">
        <v>3</v>
      </c>
      <c r="H8" s="19" t="s">
        <v>18</v>
      </c>
      <c r="I8" s="19" t="s">
        <v>97</v>
      </c>
      <c r="J8" s="26"/>
      <c r="K8" s="27"/>
      <c r="L8" s="24"/>
      <c r="M8" s="26"/>
      <c r="N8" s="27"/>
      <c r="O8" s="26"/>
    </row>
    <row r="9" spans="1:16" ht="30" x14ac:dyDescent="0.25">
      <c r="A9" s="70" t="s">
        <v>89</v>
      </c>
      <c r="B9" s="49" t="s">
        <v>82</v>
      </c>
      <c r="C9" s="19" t="s">
        <v>70</v>
      </c>
      <c r="D9" s="40" t="s">
        <v>5</v>
      </c>
      <c r="E9" s="52">
        <v>23</v>
      </c>
      <c r="F9" s="52">
        <v>36</v>
      </c>
      <c r="G9" s="19" t="s">
        <v>3</v>
      </c>
      <c r="H9" s="19" t="s">
        <v>18</v>
      </c>
      <c r="I9" s="19" t="s">
        <v>83</v>
      </c>
      <c r="J9" s="26"/>
      <c r="K9" s="27"/>
      <c r="L9" s="24"/>
      <c r="M9" s="26"/>
      <c r="N9" s="27"/>
      <c r="O9" s="26"/>
    </row>
    <row r="10" spans="1:16" x14ac:dyDescent="0.25">
      <c r="A10" s="70">
        <v>109</v>
      </c>
      <c r="B10" s="49" t="s">
        <v>92</v>
      </c>
      <c r="C10" s="19" t="s">
        <v>52</v>
      </c>
      <c r="D10" s="40" t="s">
        <v>5</v>
      </c>
      <c r="E10" s="52">
        <v>288</v>
      </c>
      <c r="F10" s="52">
        <v>0</v>
      </c>
      <c r="G10" s="19" t="s">
        <v>13</v>
      </c>
      <c r="H10" s="19" t="s">
        <v>13</v>
      </c>
      <c r="J10" s="26"/>
      <c r="K10" s="27"/>
      <c r="L10" s="24"/>
      <c r="M10" s="26"/>
      <c r="N10" s="27"/>
      <c r="O10" s="26"/>
    </row>
    <row r="11" spans="1:16" ht="30" x14ac:dyDescent="0.25">
      <c r="A11" s="70">
        <v>111</v>
      </c>
      <c r="B11" s="49" t="s">
        <v>92</v>
      </c>
      <c r="C11" s="19" t="s">
        <v>23</v>
      </c>
      <c r="D11" s="40" t="s">
        <v>5</v>
      </c>
      <c r="E11" s="52">
        <v>298</v>
      </c>
      <c r="F11" s="52">
        <v>596</v>
      </c>
      <c r="G11" s="19" t="s">
        <v>3</v>
      </c>
      <c r="H11" s="19" t="s">
        <v>18</v>
      </c>
      <c r="I11" s="19" t="s">
        <v>83</v>
      </c>
      <c r="J11" s="26"/>
      <c r="K11" s="27"/>
      <c r="L11" s="24"/>
      <c r="M11" s="26"/>
      <c r="N11" s="27"/>
      <c r="O11" s="26"/>
    </row>
    <row r="12" spans="1:16" x14ac:dyDescent="0.25">
      <c r="A12" s="71"/>
      <c r="C12" s="19"/>
      <c r="D12" s="40"/>
      <c r="E12" s="52"/>
      <c r="F12" s="52"/>
      <c r="J12" s="26"/>
      <c r="K12" s="28"/>
      <c r="L12" s="19"/>
      <c r="M12" s="26"/>
      <c r="N12" s="28"/>
      <c r="O12" s="19"/>
    </row>
    <row r="13" spans="1:16" x14ac:dyDescent="0.25">
      <c r="A13" s="71"/>
      <c r="C13" s="19"/>
      <c r="D13" s="40"/>
      <c r="J13" s="26"/>
      <c r="K13" s="28"/>
      <c r="L13" s="19"/>
      <c r="M13" s="26"/>
      <c r="N13" s="28"/>
      <c r="O13" s="19"/>
    </row>
    <row r="14" spans="1:16" x14ac:dyDescent="0.25">
      <c r="A14" s="71"/>
      <c r="C14" s="19"/>
      <c r="D14" s="40"/>
      <c r="J14" s="26"/>
      <c r="K14" s="28"/>
      <c r="L14" s="19"/>
      <c r="M14" s="26"/>
      <c r="N14" s="28"/>
      <c r="O14" s="19"/>
    </row>
    <row r="15" spans="1:16" x14ac:dyDescent="0.25">
      <c r="A15" s="71"/>
      <c r="C15" s="19"/>
      <c r="D15" s="40"/>
      <c r="J15" s="26"/>
      <c r="K15" s="28"/>
      <c r="L15" s="19"/>
      <c r="N15" s="28"/>
      <c r="O15" s="19"/>
    </row>
    <row r="16" spans="1:16" x14ac:dyDescent="0.25">
      <c r="C16" s="19"/>
      <c r="D16" s="40"/>
      <c r="J16" s="26"/>
      <c r="K16" s="28"/>
      <c r="L16" s="19"/>
      <c r="M16" s="26"/>
      <c r="N16" s="28"/>
      <c r="O16" s="19"/>
    </row>
    <row r="17" spans="1:14" x14ac:dyDescent="0.25">
      <c r="A17" s="62"/>
      <c r="C17" s="19"/>
      <c r="D17" s="40"/>
      <c r="J17" s="26"/>
      <c r="K17" s="28"/>
      <c r="L17" s="19"/>
      <c r="M17" s="26"/>
      <c r="N17" s="29"/>
    </row>
    <row r="18" spans="1:14" x14ac:dyDescent="0.25">
      <c r="C18" s="19"/>
      <c r="D18" s="40"/>
      <c r="E18" s="41"/>
      <c r="F18" s="41"/>
      <c r="J18" s="26"/>
      <c r="K18" s="28"/>
      <c r="L18" s="19"/>
      <c r="M18" s="26"/>
      <c r="N18" s="29"/>
    </row>
    <row r="19" spans="1:14" x14ac:dyDescent="0.25">
      <c r="C19" s="19"/>
      <c r="D19" s="40"/>
      <c r="J19" s="26"/>
      <c r="K19" s="28"/>
      <c r="L19" s="19"/>
      <c r="M19" s="26"/>
      <c r="N19" s="29"/>
    </row>
    <row r="20" spans="1:14" x14ac:dyDescent="0.25">
      <c r="C20" s="19"/>
      <c r="D20" s="40"/>
      <c r="J20" s="26"/>
      <c r="K20" s="29"/>
      <c r="M20" s="26"/>
      <c r="N20" s="29"/>
    </row>
    <row r="21" spans="1:14" x14ac:dyDescent="0.25">
      <c r="A21" s="72"/>
      <c r="C21" s="19"/>
      <c r="D21" s="40"/>
      <c r="J21" s="26"/>
      <c r="K21" s="29"/>
      <c r="M21" s="26"/>
      <c r="N21" s="29"/>
    </row>
    <row r="22" spans="1:14" x14ac:dyDescent="0.25">
      <c r="A22" s="71"/>
      <c r="C22" s="19"/>
      <c r="D22" s="40"/>
      <c r="J22" s="26"/>
      <c r="K22" s="29"/>
      <c r="M22" s="26"/>
    </row>
    <row r="23" spans="1:14" x14ac:dyDescent="0.25">
      <c r="A23" s="71"/>
      <c r="C23" s="19"/>
      <c r="D23" s="40"/>
      <c r="J23" s="26"/>
      <c r="K23" s="29"/>
      <c r="M23" s="26"/>
    </row>
    <row r="24" spans="1:14" x14ac:dyDescent="0.25">
      <c r="A24" s="71"/>
      <c r="C24" s="19"/>
      <c r="D24" s="40"/>
      <c r="K24" s="29"/>
    </row>
    <row r="25" spans="1:14" x14ac:dyDescent="0.25">
      <c r="A25" s="71"/>
      <c r="C25" s="19"/>
      <c r="D25" s="40"/>
    </row>
    <row r="26" spans="1:14" x14ac:dyDescent="0.25">
      <c r="A26" s="71"/>
      <c r="C26" s="19"/>
      <c r="D26" s="40"/>
    </row>
    <row r="27" spans="1:14" x14ac:dyDescent="0.25">
      <c r="A27" s="71"/>
      <c r="C27" s="19"/>
      <c r="D27" s="40"/>
    </row>
    <row r="28" spans="1:14" ht="15.75" thickBot="1" x14ac:dyDescent="0.3">
      <c r="A28" s="73"/>
      <c r="C28" s="19"/>
    </row>
    <row r="29" spans="1:14" ht="30" x14ac:dyDescent="0.25">
      <c r="A29" s="73"/>
      <c r="C29" s="19"/>
      <c r="G29" s="42" t="s">
        <v>45</v>
      </c>
      <c r="H29" s="43" t="s">
        <v>46</v>
      </c>
      <c r="J29" s="31" t="s">
        <v>40</v>
      </c>
      <c r="K29" s="26"/>
      <c r="L29" s="26"/>
      <c r="M29" s="31" t="s">
        <v>41</v>
      </c>
    </row>
    <row r="30" spans="1:14" ht="15.75" thickBot="1" x14ac:dyDescent="0.3">
      <c r="A30" s="73"/>
      <c r="C30" s="19"/>
      <c r="G30" s="74">
        <f>COUNTIF(G7:G29,"New Tag Required")</f>
        <v>4</v>
      </c>
      <c r="H30" s="75">
        <f>COUNTIF(H7:H29,"New Sign Required")</f>
        <v>4</v>
      </c>
      <c r="J30" s="76">
        <f>COUNTIF(J7:J29,"Installed")</f>
        <v>0</v>
      </c>
      <c r="K30" s="26"/>
      <c r="L30" s="26"/>
      <c r="M30" s="76">
        <f>COUNTIF(M7:M29,"Installed")</f>
        <v>0</v>
      </c>
    </row>
    <row r="31" spans="1:14" x14ac:dyDescent="0.25">
      <c r="A31" s="77"/>
      <c r="C31" s="19"/>
      <c r="F31" s="80"/>
    </row>
    <row r="32" spans="1:14" x14ac:dyDescent="0.25">
      <c r="A32" s="77"/>
      <c r="C32" s="19"/>
      <c r="F32" s="80"/>
    </row>
    <row r="33" spans="1:6" x14ac:dyDescent="0.25">
      <c r="A33" s="77"/>
      <c r="C33" s="19"/>
      <c r="F33" s="81"/>
    </row>
    <row r="34" spans="1:6" x14ac:dyDescent="0.25">
      <c r="A34" s="73"/>
      <c r="C34" s="19"/>
      <c r="F34" s="80"/>
    </row>
    <row r="35" spans="1:6" x14ac:dyDescent="0.25">
      <c r="A35" s="73"/>
      <c r="C35" s="19"/>
      <c r="F35" s="80"/>
    </row>
    <row r="36" spans="1:6" x14ac:dyDescent="0.25">
      <c r="A36" s="78"/>
      <c r="C36" s="19"/>
    </row>
    <row r="37" spans="1:6" x14ac:dyDescent="0.25">
      <c r="A37" s="78"/>
      <c r="C37" s="19"/>
    </row>
    <row r="38" spans="1:6" x14ac:dyDescent="0.25">
      <c r="A38" s="78"/>
      <c r="C38" s="19"/>
    </row>
    <row r="39" spans="1:6" x14ac:dyDescent="0.25">
      <c r="A39" s="78"/>
      <c r="C39" s="19"/>
    </row>
    <row r="40" spans="1:6" x14ac:dyDescent="0.25">
      <c r="A40" s="78"/>
      <c r="C40" s="19"/>
      <c r="F40" s="79"/>
    </row>
    <row r="41" spans="1:6" x14ac:dyDescent="0.25">
      <c r="A41" s="78"/>
      <c r="C41" s="19"/>
    </row>
    <row r="42" spans="1:6" x14ac:dyDescent="0.25">
      <c r="A42" s="78"/>
      <c r="C42" s="19"/>
    </row>
    <row r="43" spans="1:6" x14ac:dyDescent="0.25">
      <c r="A43" s="73"/>
      <c r="C43" s="19"/>
    </row>
    <row r="44" spans="1:6" x14ac:dyDescent="0.25">
      <c r="A44" s="73"/>
      <c r="C44" s="19"/>
    </row>
    <row r="45" spans="1:6" x14ac:dyDescent="0.25">
      <c r="C45" s="19"/>
    </row>
    <row r="46" spans="1:6" x14ac:dyDescent="0.25">
      <c r="C46" s="19"/>
    </row>
    <row r="47" spans="1:6" x14ac:dyDescent="0.25">
      <c r="C47" s="19"/>
    </row>
    <row r="48" spans="1:6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189" spans="3:3" x14ac:dyDescent="0.25">
      <c r="C189" s="18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1:G42 G16:G27 G12:G14">
    <cfRule type="containsText" dxfId="71" priority="353" operator="containsText" text="New Tag Required">
      <formula>NOT(ISERROR(SEARCH("New Tag Required",G12)))</formula>
    </cfRule>
  </conditionalFormatting>
  <conditionalFormatting sqref="D16:D88 D8 D12:D14">
    <cfRule type="containsText" dxfId="70" priority="352" operator="containsText" text="Yes">
      <formula>NOT(ISERROR(SEARCH("Yes",D8)))</formula>
    </cfRule>
  </conditionalFormatting>
  <conditionalFormatting sqref="H31:H88 H189:H410 H16:H27 H12:H14">
    <cfRule type="containsText" dxfId="69" priority="340" operator="containsText" text="New Sign Required">
      <formula>NOT(ISERROR(SEARCH("New Sign Required",H12)))</formula>
    </cfRule>
  </conditionalFormatting>
  <conditionalFormatting sqref="G31:G88 G16:H27 G12:H14">
    <cfRule type="containsText" dxfId="68" priority="339" operator="containsText" text="Action Required">
      <formula>NOT(ISERROR(SEARCH("Action Required",G12)))</formula>
    </cfRule>
  </conditionalFormatting>
  <conditionalFormatting sqref="H31:H88">
    <cfRule type="containsText" dxfId="67" priority="338" operator="containsText" text="Action Required">
      <formula>NOT(ISERROR(SEARCH("Action Required",H31)))</formula>
    </cfRule>
  </conditionalFormatting>
  <conditionalFormatting sqref="G28">
    <cfRule type="containsText" dxfId="66" priority="280" operator="containsText" text="New Tag Required">
      <formula>NOT(ISERROR(SEARCH("New Tag Required",G28)))</formula>
    </cfRule>
  </conditionalFormatting>
  <conditionalFormatting sqref="H28">
    <cfRule type="containsText" dxfId="65" priority="278" operator="containsText" text="New Sign Required">
      <formula>NOT(ISERROR(SEARCH("New Sign Required",H28)))</formula>
    </cfRule>
  </conditionalFormatting>
  <conditionalFormatting sqref="G28">
    <cfRule type="containsText" dxfId="64" priority="277" operator="containsText" text="Action Required">
      <formula>NOT(ISERROR(SEARCH("Action Required",G28)))</formula>
    </cfRule>
  </conditionalFormatting>
  <conditionalFormatting sqref="H28">
    <cfRule type="containsText" dxfId="63" priority="276" operator="containsText" text="Action Required">
      <formula>NOT(ISERROR(SEARCH("Action Required",H28)))</formula>
    </cfRule>
  </conditionalFormatting>
  <conditionalFormatting sqref="D89:D188">
    <cfRule type="containsText" dxfId="62" priority="272" operator="containsText" text="Yes">
      <formula>NOT(ISERROR(SEARCH("Yes",D89)))</formula>
    </cfRule>
  </conditionalFormatting>
  <conditionalFormatting sqref="H89:H188">
    <cfRule type="containsText" dxfId="61" priority="271" operator="containsText" text="New Sign Required">
      <formula>NOT(ISERROR(SEARCH("New Sign Required",H89)))</formula>
    </cfRule>
  </conditionalFormatting>
  <conditionalFormatting sqref="G89:G188">
    <cfRule type="containsText" dxfId="60" priority="270" operator="containsText" text="Action Required">
      <formula>NOT(ISERROR(SEARCH("Action Required",G89)))</formula>
    </cfRule>
  </conditionalFormatting>
  <conditionalFormatting sqref="H89:H188">
    <cfRule type="containsText" dxfId="59" priority="269" operator="containsText" text="Action Required">
      <formula>NOT(ISERROR(SEARCH("Action Required",H89)))</formula>
    </cfRule>
  </conditionalFormatting>
  <conditionalFormatting sqref="J2:N2">
    <cfRule type="cellIs" dxfId="58" priority="246" operator="notEqual">
      <formula>0</formula>
    </cfRule>
  </conditionalFormatting>
  <conditionalFormatting sqref="J16:J23 J8 J12:J14">
    <cfRule type="cellIs" dxfId="57" priority="245" operator="equal">
      <formula>0</formula>
    </cfRule>
  </conditionalFormatting>
  <conditionalFormatting sqref="M16:M23 M8 M12:M14">
    <cfRule type="cellIs" dxfId="56" priority="244" operator="equal">
      <formula>0</formula>
    </cfRule>
  </conditionalFormatting>
  <conditionalFormatting sqref="M16:M23 J16:J23 M8 J8 J12:J14 M12:M14">
    <cfRule type="cellIs" dxfId="55" priority="241" operator="equal">
      <formula>"In Progress"</formula>
    </cfRule>
    <cfRule type="cellIs" dxfId="54" priority="242" operator="equal">
      <formula>"Log Issues"</formula>
    </cfRule>
    <cfRule type="cellIs" dxfId="53" priority="243" operator="equal">
      <formula>"N/A"</formula>
    </cfRule>
  </conditionalFormatting>
  <conditionalFormatting sqref="K12:L12 K8">
    <cfRule type="expression" dxfId="52" priority="240">
      <formula>$J8="Log Issues"</formula>
    </cfRule>
  </conditionalFormatting>
  <conditionalFormatting sqref="H1:H5 H16:H1048576 H12:H14">
    <cfRule type="containsText" dxfId="51" priority="233" operator="containsText" text="Remove Old Sign">
      <formula>NOT(ISERROR(SEARCH("Remove Old Sign",H1)))</formula>
    </cfRule>
    <cfRule type="containsText" dxfId="50" priority="234" operator="containsText" text="Move Sign to New Location">
      <formula>NOT(ISERROR(SEARCH("Move Sign to New Location",H1)))</formula>
    </cfRule>
  </conditionalFormatting>
  <conditionalFormatting sqref="G1:G5 G16:G1048576 G12:G14">
    <cfRule type="containsText" dxfId="49" priority="232" operator="containsText" text="Remove Old Tag">
      <formula>NOT(ISERROR(SEARCH("Remove Old Tag",G1)))</formula>
    </cfRule>
  </conditionalFormatting>
  <conditionalFormatting sqref="D12">
    <cfRule type="containsText" dxfId="48" priority="186" operator="containsText" text="Yes">
      <formula>NOT(ISERROR(SEARCH("Yes",D12)))</formula>
    </cfRule>
  </conditionalFormatting>
  <conditionalFormatting sqref="N8">
    <cfRule type="expression" dxfId="47" priority="357">
      <formula>$M10="Log Issues"</formula>
    </cfRule>
  </conditionalFormatting>
  <conditionalFormatting sqref="G7:G8">
    <cfRule type="containsText" dxfId="46" priority="51" operator="containsText" text="New Tag Required">
      <formula>NOT(ISERROR(SEARCH("New Tag Required",G7)))</formula>
    </cfRule>
  </conditionalFormatting>
  <conditionalFormatting sqref="G7:G8">
    <cfRule type="containsText" dxfId="45" priority="50" operator="containsText" text="Action Required">
      <formula>NOT(ISERROR(SEARCH("Action Required",G7)))</formula>
    </cfRule>
  </conditionalFormatting>
  <conditionalFormatting sqref="G7:G8">
    <cfRule type="containsText" dxfId="44" priority="49" operator="containsText" text="Remove Old Tag">
      <formula>NOT(ISERROR(SEARCH("Remove Old Tag",G7)))</formula>
    </cfRule>
  </conditionalFormatting>
  <conditionalFormatting sqref="H7:H8">
    <cfRule type="containsText" dxfId="43" priority="45" operator="containsText" text="New Sign Required">
      <formula>NOT(ISERROR(SEARCH("New Sign Required",H7)))</formula>
    </cfRule>
  </conditionalFormatting>
  <conditionalFormatting sqref="H7:H8">
    <cfRule type="containsText" dxfId="42" priority="44" operator="containsText" text="Action Required">
      <formula>NOT(ISERROR(SEARCH("Action Required",H7)))</formula>
    </cfRule>
  </conditionalFormatting>
  <conditionalFormatting sqref="H7:H8">
    <cfRule type="containsText" dxfId="41" priority="42" operator="containsText" text="Remove Old Sign">
      <formula>NOT(ISERROR(SEARCH("Remove Old Sign",H7)))</formula>
    </cfRule>
    <cfRule type="containsText" dxfId="40" priority="43" operator="containsText" text="Move Sign to New Location">
      <formula>NOT(ISERROR(SEARCH("Move Sign to New Location",H7)))</formula>
    </cfRule>
  </conditionalFormatting>
  <conditionalFormatting sqref="G15">
    <cfRule type="containsText" dxfId="39" priority="37" operator="containsText" text="New Tag Required">
      <formula>NOT(ISERROR(SEARCH("New Tag Required",G15)))</formula>
    </cfRule>
  </conditionalFormatting>
  <conditionalFormatting sqref="D15">
    <cfRule type="containsText" dxfId="38" priority="36" operator="containsText" text="Yes">
      <formula>NOT(ISERROR(SEARCH("Yes",D15)))</formula>
    </cfRule>
  </conditionalFormatting>
  <conditionalFormatting sqref="H15">
    <cfRule type="containsText" dxfId="37" priority="35" operator="containsText" text="New Sign Required">
      <formula>NOT(ISERROR(SEARCH("New Sign Required",H15)))</formula>
    </cfRule>
  </conditionalFormatting>
  <conditionalFormatting sqref="G15:H15">
    <cfRule type="containsText" dxfId="36" priority="34" operator="containsText" text="Action Required">
      <formula>NOT(ISERROR(SEARCH("Action Required",G15)))</formula>
    </cfRule>
  </conditionalFormatting>
  <conditionalFormatting sqref="J15">
    <cfRule type="cellIs" dxfId="35" priority="33" operator="equal">
      <formula>0</formula>
    </cfRule>
  </conditionalFormatting>
  <conditionalFormatting sqref="J15">
    <cfRule type="cellIs" dxfId="34" priority="30" operator="equal">
      <formula>"In Progress"</formula>
    </cfRule>
    <cfRule type="cellIs" dxfId="33" priority="31" operator="equal">
      <formula>"Log Issues"</formula>
    </cfRule>
    <cfRule type="cellIs" dxfId="32" priority="32" operator="equal">
      <formula>"N/A"</formula>
    </cfRule>
  </conditionalFormatting>
  <conditionalFormatting sqref="H15">
    <cfRule type="containsText" dxfId="31" priority="28" operator="containsText" text="Remove Old Sign">
      <formula>NOT(ISERROR(SEARCH("Remove Old Sign",H15)))</formula>
    </cfRule>
    <cfRule type="containsText" dxfId="30" priority="29" operator="containsText" text="Move Sign to New Location">
      <formula>NOT(ISERROR(SEARCH("Move Sign to New Location",H15)))</formula>
    </cfRule>
  </conditionalFormatting>
  <conditionalFormatting sqref="G15">
    <cfRule type="containsText" dxfId="29" priority="27" operator="containsText" text="Remove Old Tag">
      <formula>NOT(ISERROR(SEARCH("Remove Old Tag",G15)))</formula>
    </cfRule>
  </conditionalFormatting>
  <conditionalFormatting sqref="D6:D7">
    <cfRule type="containsText" dxfId="28" priority="25" operator="containsText" text="Yes">
      <formula>NOT(ISERROR(SEARCH("Yes",D6)))</formula>
    </cfRule>
  </conditionalFormatting>
  <conditionalFormatting sqref="D9:D11">
    <cfRule type="containsText" dxfId="27" priority="21" operator="containsText" text="Yes">
      <formula>NOT(ISERROR(SEARCH("Yes",D9)))</formula>
    </cfRule>
  </conditionalFormatting>
  <conditionalFormatting sqref="J9:J11">
    <cfRule type="cellIs" dxfId="26" priority="20" operator="equal">
      <formula>0</formula>
    </cfRule>
  </conditionalFormatting>
  <conditionalFormatting sqref="M9:M11">
    <cfRule type="cellIs" dxfId="25" priority="19" operator="equal">
      <formula>0</formula>
    </cfRule>
  </conditionalFormatting>
  <conditionalFormatting sqref="M9:M11 J9:J11">
    <cfRule type="cellIs" dxfId="24" priority="16" operator="equal">
      <formula>"In Progress"</formula>
    </cfRule>
    <cfRule type="cellIs" dxfId="23" priority="17" operator="equal">
      <formula>"Log Issues"</formula>
    </cfRule>
    <cfRule type="cellIs" dxfId="22" priority="18" operator="equal">
      <formula>"N/A"</formula>
    </cfRule>
  </conditionalFormatting>
  <conditionalFormatting sqref="K9:K11">
    <cfRule type="expression" dxfId="21" priority="15">
      <formula>$J9="Log Issues"</formula>
    </cfRule>
  </conditionalFormatting>
  <conditionalFormatting sqref="N9:N11">
    <cfRule type="expression" dxfId="20" priority="22">
      <formula>$M11="Log Issues"</formula>
    </cfRule>
  </conditionalFormatting>
  <conditionalFormatting sqref="G9:G11">
    <cfRule type="containsText" dxfId="19" priority="14" operator="containsText" text="New Tag Required">
      <formula>NOT(ISERROR(SEARCH("New Tag Required",G9)))</formula>
    </cfRule>
  </conditionalFormatting>
  <conditionalFormatting sqref="G9:G11">
    <cfRule type="containsText" dxfId="18" priority="13" operator="containsText" text="Action Required">
      <formula>NOT(ISERROR(SEARCH("Action Required",G9)))</formula>
    </cfRule>
  </conditionalFormatting>
  <conditionalFormatting sqref="G9:G11">
    <cfRule type="containsText" dxfId="17" priority="12" operator="containsText" text="Remove Old Tag">
      <formula>NOT(ISERROR(SEARCH("Remove Old Tag",G9)))</formula>
    </cfRule>
  </conditionalFormatting>
  <conditionalFormatting sqref="H9:H11">
    <cfRule type="containsText" dxfId="16" priority="11" operator="containsText" text="New Sign Required">
      <formula>NOT(ISERROR(SEARCH("New Sign Required",H9)))</formula>
    </cfRule>
  </conditionalFormatting>
  <conditionalFormatting sqref="H9:H11">
    <cfRule type="containsText" dxfId="15" priority="10" operator="containsText" text="Action Required">
      <formula>NOT(ISERROR(SEARCH("Action Required",H9)))</formula>
    </cfRule>
  </conditionalFormatting>
  <conditionalFormatting sqref="H9:H11">
    <cfRule type="containsText" dxfId="14" priority="8" operator="containsText" text="Remove Old Sign">
      <formula>NOT(ISERROR(SEARCH("Remove Old Sign",H9)))</formula>
    </cfRule>
    <cfRule type="containsText" dxfId="13" priority="9" operator="containsText" text="Move Sign to New Location">
      <formula>NOT(ISERROR(SEARCH("Move Sign to New Location",H9)))</formula>
    </cfRule>
  </conditionalFormatting>
  <conditionalFormatting sqref="G6">
    <cfRule type="containsText" dxfId="12" priority="7" operator="containsText" text="New Tag Required">
      <formula>NOT(ISERROR(SEARCH("New Tag Required",G6)))</formula>
    </cfRule>
  </conditionalFormatting>
  <conditionalFormatting sqref="G6">
    <cfRule type="containsText" dxfId="11" priority="6" operator="containsText" text="Action Required">
      <formula>NOT(ISERROR(SEARCH("Action Required",G6)))</formula>
    </cfRule>
  </conditionalFormatting>
  <conditionalFormatting sqref="G6">
    <cfRule type="containsText" dxfId="10" priority="5" operator="containsText" text="Remove Old Tag">
      <formula>NOT(ISERROR(SEARCH("Remove Old Tag",G6)))</formula>
    </cfRule>
  </conditionalFormatting>
  <conditionalFormatting sqref="H6">
    <cfRule type="containsText" dxfId="9" priority="4" operator="containsText" text="New Sign Required">
      <formula>NOT(ISERROR(SEARCH("New Sign Required",H6)))</formula>
    </cfRule>
  </conditionalFormatting>
  <conditionalFormatting sqref="H6">
    <cfRule type="containsText" dxfId="8" priority="3" operator="containsText" text="Action Required">
      <formula>NOT(ISERROR(SEARCH("Action Required",H6)))</formula>
    </cfRule>
  </conditionalFormatting>
  <conditionalFormatting sqref="H6">
    <cfRule type="containsText" dxfId="7" priority="1" operator="containsText" text="Remove Old Sign">
      <formula>NOT(ISERROR(SEARCH("Remove Old Sign",H6)))</formula>
    </cfRule>
    <cfRule type="containsText" dxfId="6" priority="2" operator="containsText" text="Move Sign to New Location">
      <formula>NOT(ISERROR(SEARCH("Move Sign to New Location",H6)))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H28 H31:H188 H6:H11</xm:sqref>
        </x14:dataValidation>
        <x14:dataValidation type="list" allowBlank="1" showInputMessage="1" showErrorMessage="1">
          <x14:formula1>
            <xm:f>Lookup!$A$1:$A$4</xm:f>
          </x14:formula1>
          <xm:sqref>G28 G31:G188 G6:G11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C28:C188 C6:C11</xm:sqref>
        </x14:dataValidation>
        <x14:dataValidation type="list" allowBlank="1" showInputMessage="1" showErrorMessage="1">
          <x14:formula1>
            <xm:f>Lookup!$F$1:$F$8</xm:f>
          </x14:formula1>
          <xm:sqref>M16:M23 M8:M14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C12:C27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O8:O11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G12:H27</xm:sqref>
        </x14:dataValidation>
        <x14:dataValidation type="list" allowBlank="1" showInputMessage="1" showErrorMessage="1">
          <x14:formula1>
            <xm:f>Lookup!$F$1:$F$7</xm:f>
          </x14:formula1>
          <xm:sqref>J8:J23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="90" zoomScaleNormal="90" workbookViewId="0">
      <selection activeCell="B18" sqref="B18"/>
    </sheetView>
  </sheetViews>
  <sheetFormatPr defaultColWidth="9.140625" defaultRowHeight="15" customHeight="1" x14ac:dyDescent="0.25"/>
  <cols>
    <col min="1" max="1" width="22.42578125" style="24" bestFit="1" customWidth="1"/>
    <col min="2" max="2" width="37" style="24" customWidth="1"/>
    <col min="3" max="3" width="24" style="18" customWidth="1"/>
    <col min="4" max="4" width="14.28515625" style="18" bestFit="1" customWidth="1"/>
    <col min="5" max="5" width="13.7109375" style="18" customWidth="1"/>
    <col min="6" max="6" width="13.28515625" style="18" bestFit="1" customWidth="1"/>
    <col min="7" max="8" width="18.5703125" style="18" customWidth="1"/>
    <col min="9" max="10" width="26.85546875" style="19" customWidth="1"/>
    <col min="11" max="16384" width="9.140625" style="18"/>
  </cols>
  <sheetData>
    <row r="1" spans="1:10" ht="15" customHeight="1" x14ac:dyDescent="0.25">
      <c r="A1" s="16" t="s">
        <v>7</v>
      </c>
      <c r="B1" s="32" t="s">
        <v>77</v>
      </c>
      <c r="C1" s="17"/>
      <c r="D1" s="10" t="s">
        <v>10</v>
      </c>
      <c r="E1" s="33">
        <f>'KD Changes'!G1</f>
        <v>43719</v>
      </c>
    </row>
    <row r="2" spans="1:10" ht="15" customHeight="1" x14ac:dyDescent="0.25">
      <c r="A2" s="20" t="s">
        <v>8</v>
      </c>
      <c r="B2" s="21" t="str">
        <f>'KD Changes'!B2:C2</f>
        <v>Waller Healthcare Annex 2</v>
      </c>
      <c r="C2" s="22"/>
      <c r="D2" s="23" t="s">
        <v>12</v>
      </c>
      <c r="E2" s="34" t="str">
        <f>'KD Changes'!G2</f>
        <v>Kevin Dohner</v>
      </c>
    </row>
    <row r="5" spans="1:10" s="13" customFormat="1" ht="15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10" s="36" customFormat="1" ht="15" customHeight="1" thickTop="1" x14ac:dyDescent="0.25">
      <c r="A6" s="24" t="s">
        <v>84</v>
      </c>
      <c r="B6" s="35" t="s">
        <v>85</v>
      </c>
      <c r="C6" s="36" t="s">
        <v>63</v>
      </c>
      <c r="D6" s="36">
        <v>177</v>
      </c>
      <c r="E6" s="36" t="s">
        <v>101</v>
      </c>
      <c r="G6" s="37"/>
      <c r="H6" s="37"/>
    </row>
    <row r="7" spans="1:10" s="36" customFormat="1" ht="15" customHeight="1" x14ac:dyDescent="0.25">
      <c r="A7" s="24"/>
      <c r="B7" s="35"/>
      <c r="G7" s="37"/>
      <c r="H7" s="37"/>
    </row>
    <row r="8" spans="1:10" ht="15" customHeight="1" x14ac:dyDescent="0.25">
      <c r="A8" s="24" t="s">
        <v>93</v>
      </c>
      <c r="B8" s="35" t="s">
        <v>95</v>
      </c>
      <c r="C8" s="36" t="s">
        <v>71</v>
      </c>
      <c r="D8" s="18">
        <v>288</v>
      </c>
    </row>
    <row r="9" spans="1:10" ht="15" customHeight="1" x14ac:dyDescent="0.25">
      <c r="B9" s="35"/>
      <c r="C9" s="36"/>
    </row>
    <row r="10" spans="1:10" ht="15" customHeight="1" x14ac:dyDescent="0.25">
      <c r="A10" s="24" t="s">
        <v>99</v>
      </c>
      <c r="B10" s="53" t="s">
        <v>100</v>
      </c>
      <c r="C10" s="36" t="s">
        <v>64</v>
      </c>
      <c r="D10" s="18">
        <v>1441</v>
      </c>
    </row>
    <row r="11" spans="1:10" ht="15" customHeight="1" x14ac:dyDescent="0.25">
      <c r="A11" s="24" t="s">
        <v>87</v>
      </c>
      <c r="B11" s="35" t="s">
        <v>88</v>
      </c>
      <c r="C11" s="36" t="s">
        <v>64</v>
      </c>
      <c r="D11" s="18">
        <v>842</v>
      </c>
      <c r="E11" s="18" t="s">
        <v>102</v>
      </c>
      <c r="G11" s="13"/>
      <c r="H11" s="13"/>
      <c r="I11" s="18"/>
      <c r="J11" s="18"/>
    </row>
    <row r="12" spans="1:10" ht="15" customHeight="1" x14ac:dyDescent="0.25">
      <c r="A12" s="24" t="s">
        <v>90</v>
      </c>
      <c r="B12" s="35" t="s">
        <v>91</v>
      </c>
      <c r="C12" s="36" t="s">
        <v>64</v>
      </c>
      <c r="D12" s="18">
        <v>36</v>
      </c>
      <c r="F12" s="25"/>
      <c r="G12" s="13"/>
      <c r="H12" s="13"/>
    </row>
    <row r="13" spans="1:10" ht="15" customHeight="1" x14ac:dyDescent="0.25">
      <c r="A13" s="24" t="s">
        <v>103</v>
      </c>
      <c r="B13" s="35" t="s">
        <v>94</v>
      </c>
      <c r="C13" s="36" t="s">
        <v>64</v>
      </c>
      <c r="D13" s="18">
        <v>596</v>
      </c>
    </row>
    <row r="14" spans="1:10" ht="15" customHeight="1" x14ac:dyDescent="0.25">
      <c r="B14" s="35"/>
      <c r="C14" s="36"/>
    </row>
    <row r="15" spans="1:10" ht="15" customHeight="1" x14ac:dyDescent="0.25">
      <c r="B15" s="35"/>
      <c r="C15" s="36"/>
    </row>
    <row r="16" spans="1:10" ht="15" customHeight="1" x14ac:dyDescent="0.25">
      <c r="B16" s="35"/>
      <c r="C16" s="36"/>
    </row>
    <row r="17" spans="2:3" ht="15" customHeight="1" x14ac:dyDescent="0.25">
      <c r="B17" s="35"/>
      <c r="C17" s="36"/>
    </row>
    <row r="18" spans="2:3" ht="15" customHeight="1" x14ac:dyDescent="0.25">
      <c r="B18" s="35"/>
      <c r="C18" s="36"/>
    </row>
    <row r="19" spans="2:3" ht="15" customHeight="1" x14ac:dyDescent="0.25">
      <c r="B19" s="35"/>
      <c r="C19" s="36"/>
    </row>
    <row r="20" spans="2:3" ht="15" customHeight="1" x14ac:dyDescent="0.25">
      <c r="B20" s="35"/>
      <c r="C20" s="36"/>
    </row>
    <row r="21" spans="2:3" ht="15" customHeight="1" x14ac:dyDescent="0.25">
      <c r="B21" s="35"/>
      <c r="C21" s="36"/>
    </row>
    <row r="22" spans="2:3" ht="15" customHeight="1" x14ac:dyDescent="0.25">
      <c r="B22" s="35"/>
      <c r="C22" s="36"/>
    </row>
    <row r="23" spans="2:3" ht="15" customHeight="1" x14ac:dyDescent="0.25">
      <c r="B23" s="35"/>
      <c r="C23" s="36"/>
    </row>
    <row r="24" spans="2:3" ht="15" customHeight="1" x14ac:dyDescent="0.25">
      <c r="B24" s="35"/>
      <c r="C24" s="36"/>
    </row>
    <row r="25" spans="2:3" ht="15" customHeight="1" x14ac:dyDescent="0.25">
      <c r="B25" s="35"/>
      <c r="C25" s="36"/>
    </row>
    <row r="26" spans="2:3" ht="15" customHeight="1" x14ac:dyDescent="0.25">
      <c r="B26" s="35"/>
      <c r="C26" s="36"/>
    </row>
    <row r="27" spans="2:3" ht="15" customHeight="1" x14ac:dyDescent="0.25">
      <c r="B27" s="35"/>
      <c r="C27" s="36"/>
    </row>
    <row r="28" spans="2:3" ht="15" customHeight="1" x14ac:dyDescent="0.25">
      <c r="B28" s="35"/>
      <c r="C28" s="36"/>
    </row>
    <row r="29" spans="2:3" ht="15" customHeight="1" x14ac:dyDescent="0.25">
      <c r="B29" s="35"/>
      <c r="C29" s="36"/>
    </row>
    <row r="30" spans="2:3" ht="15" customHeight="1" x14ac:dyDescent="0.25">
      <c r="B30" s="35"/>
      <c r="C30" s="36"/>
    </row>
    <row r="31" spans="2:3" ht="15" customHeight="1" x14ac:dyDescent="0.25">
      <c r="B31" s="35"/>
      <c r="C31" s="36"/>
    </row>
    <row r="32" spans="2:3" ht="15" customHeight="1" x14ac:dyDescent="0.25">
      <c r="B32" s="35"/>
      <c r="C32" s="36"/>
    </row>
    <row r="33" spans="2:3" ht="15" customHeight="1" x14ac:dyDescent="0.25">
      <c r="B33" s="35"/>
      <c r="C33" s="36"/>
    </row>
    <row r="34" spans="2:3" ht="15" customHeight="1" x14ac:dyDescent="0.25">
      <c r="B34" s="35"/>
      <c r="C34" s="36"/>
    </row>
    <row r="35" spans="2:3" ht="15" customHeight="1" x14ac:dyDescent="0.25">
      <c r="B35" s="35"/>
      <c r="C35" s="36"/>
    </row>
    <row r="36" spans="2:3" ht="15" customHeight="1" x14ac:dyDescent="0.25">
      <c r="B36" s="35"/>
      <c r="C36" s="36"/>
    </row>
    <row r="37" spans="2:3" ht="15" customHeight="1" x14ac:dyDescent="0.25">
      <c r="B37" s="35"/>
      <c r="C37" s="36"/>
    </row>
    <row r="38" spans="2:3" ht="15" customHeight="1" x14ac:dyDescent="0.25">
      <c r="B38" s="35"/>
      <c r="C38" s="36"/>
    </row>
    <row r="39" spans="2:3" ht="15" customHeight="1" x14ac:dyDescent="0.25">
      <c r="B39" s="35"/>
      <c r="C39" s="36"/>
    </row>
    <row r="40" spans="2:3" ht="15" customHeight="1" x14ac:dyDescent="0.25">
      <c r="B40" s="35"/>
      <c r="C40" s="36"/>
    </row>
    <row r="41" spans="2:3" ht="15" customHeight="1" x14ac:dyDescent="0.25">
      <c r="B41" s="35"/>
      <c r="C41" s="36"/>
    </row>
    <row r="42" spans="2:3" ht="15" customHeight="1" x14ac:dyDescent="0.25">
      <c r="B42" s="35"/>
      <c r="C42" s="36"/>
    </row>
    <row r="43" spans="2:3" ht="15" customHeight="1" x14ac:dyDescent="0.25">
      <c r="B43" s="35"/>
      <c r="C43" s="36"/>
    </row>
    <row r="44" spans="2:3" ht="15" customHeight="1" x14ac:dyDescent="0.25">
      <c r="B44" s="35"/>
      <c r="C44" s="36"/>
    </row>
    <row r="45" spans="2:3" ht="15" customHeight="1" x14ac:dyDescent="0.25">
      <c r="B45" s="35"/>
      <c r="C45" s="36"/>
    </row>
    <row r="46" spans="2:3" ht="15" customHeight="1" x14ac:dyDescent="0.25">
      <c r="B46" s="35"/>
    </row>
    <row r="47" spans="2:3" ht="15" customHeight="1" x14ac:dyDescent="0.25">
      <c r="B47" s="35"/>
    </row>
    <row r="48" spans="2:3" ht="15" customHeight="1" x14ac:dyDescent="0.25">
      <c r="B48" s="35"/>
    </row>
    <row r="49" spans="2:2" ht="15" customHeight="1" x14ac:dyDescent="0.25">
      <c r="B49" s="35"/>
    </row>
    <row r="50" spans="2:2" ht="15" customHeight="1" x14ac:dyDescent="0.25">
      <c r="B50" s="35"/>
    </row>
    <row r="51" spans="2:2" ht="15" customHeight="1" x14ac:dyDescent="0.25">
      <c r="B51" s="35"/>
    </row>
    <row r="52" spans="2:2" ht="15" customHeight="1" x14ac:dyDescent="0.25">
      <c r="B52" s="35"/>
    </row>
    <row r="53" spans="2:2" ht="15" customHeight="1" x14ac:dyDescent="0.25">
      <c r="B53" s="35"/>
    </row>
    <row r="54" spans="2:2" ht="15" customHeight="1" x14ac:dyDescent="0.25">
      <c r="B54" s="35"/>
    </row>
    <row r="55" spans="2:2" ht="15" customHeight="1" x14ac:dyDescent="0.25">
      <c r="B55" s="35"/>
    </row>
    <row r="56" spans="2:2" ht="15" customHeight="1" x14ac:dyDescent="0.25">
      <c r="B56" s="35"/>
    </row>
    <row r="57" spans="2:2" ht="15" customHeight="1" x14ac:dyDescent="0.25">
      <c r="B57" s="35"/>
    </row>
    <row r="58" spans="2:2" ht="15" customHeight="1" x14ac:dyDescent="0.25">
      <c r="B58" s="35"/>
    </row>
    <row r="59" spans="2:2" ht="15" customHeight="1" x14ac:dyDescent="0.25">
      <c r="B59" s="35"/>
    </row>
    <row r="60" spans="2:2" ht="15" customHeight="1" x14ac:dyDescent="0.25">
      <c r="B60" s="35"/>
    </row>
    <row r="61" spans="2:2" ht="15" customHeight="1" x14ac:dyDescent="0.25">
      <c r="B61" s="35"/>
    </row>
    <row r="62" spans="2:2" ht="15" customHeight="1" x14ac:dyDescent="0.25">
      <c r="B62" s="35"/>
    </row>
    <row r="63" spans="2:2" ht="15" customHeight="1" x14ac:dyDescent="0.25">
      <c r="B63" s="35"/>
    </row>
    <row r="64" spans="2:2" ht="15" customHeight="1" x14ac:dyDescent="0.25">
      <c r="B64" s="35"/>
    </row>
    <row r="65" spans="2:2" ht="15" customHeight="1" x14ac:dyDescent="0.25">
      <c r="B65" s="35"/>
    </row>
    <row r="66" spans="2:2" ht="15" customHeight="1" x14ac:dyDescent="0.25">
      <c r="B66" s="35"/>
    </row>
    <row r="67" spans="2:2" ht="15" customHeight="1" x14ac:dyDescent="0.25">
      <c r="B67" s="35"/>
    </row>
    <row r="68" spans="2:2" ht="15" customHeight="1" x14ac:dyDescent="0.25">
      <c r="B68" s="35"/>
    </row>
    <row r="69" spans="2:2" ht="15" customHeight="1" x14ac:dyDescent="0.25">
      <c r="B69" s="35"/>
    </row>
    <row r="70" spans="2:2" ht="15" customHeight="1" x14ac:dyDescent="0.25">
      <c r="B70" s="35"/>
    </row>
    <row r="71" spans="2:2" ht="15" customHeight="1" x14ac:dyDescent="0.25">
      <c r="B71" s="35"/>
    </row>
    <row r="72" spans="2:2" ht="15" customHeight="1" x14ac:dyDescent="0.25">
      <c r="B72" s="35"/>
    </row>
    <row r="73" spans="2:2" ht="15" customHeight="1" x14ac:dyDescent="0.25">
      <c r="B73" s="35"/>
    </row>
    <row r="74" spans="2:2" ht="15" customHeight="1" x14ac:dyDescent="0.25">
      <c r="B74" s="35"/>
    </row>
    <row r="75" spans="2:2" ht="15" customHeight="1" x14ac:dyDescent="0.25">
      <c r="B75" s="35"/>
    </row>
    <row r="76" spans="2:2" ht="15" customHeight="1" x14ac:dyDescent="0.25">
      <c r="B76" s="35"/>
    </row>
    <row r="77" spans="2:2" ht="15" customHeight="1" x14ac:dyDescent="0.25">
      <c r="B77" s="35"/>
    </row>
    <row r="78" spans="2:2" ht="15" customHeight="1" x14ac:dyDescent="0.25">
      <c r="B78" s="35"/>
    </row>
    <row r="79" spans="2:2" ht="15" customHeight="1" x14ac:dyDescent="0.25">
      <c r="B79" s="35"/>
    </row>
    <row r="80" spans="2:2" ht="15" customHeight="1" x14ac:dyDescent="0.25">
      <c r="B80" s="35"/>
    </row>
    <row r="81" spans="2:2" ht="15" customHeight="1" x14ac:dyDescent="0.25">
      <c r="B81" s="35"/>
    </row>
    <row r="82" spans="2:2" ht="15" customHeight="1" x14ac:dyDescent="0.25">
      <c r="B82" s="35"/>
    </row>
    <row r="83" spans="2:2" ht="15" customHeight="1" x14ac:dyDescent="0.25">
      <c r="B83" s="35"/>
    </row>
    <row r="84" spans="2:2" ht="15" customHeight="1" x14ac:dyDescent="0.25">
      <c r="B84" s="35"/>
    </row>
    <row r="85" spans="2:2" ht="15" customHeight="1" x14ac:dyDescent="0.25">
      <c r="B85" s="35"/>
    </row>
    <row r="86" spans="2:2" ht="15" customHeight="1" x14ac:dyDescent="0.25">
      <c r="B86" s="35"/>
    </row>
    <row r="87" spans="2:2" ht="15" customHeight="1" x14ac:dyDescent="0.25">
      <c r="B87" s="35"/>
    </row>
    <row r="88" spans="2:2" ht="15" customHeight="1" x14ac:dyDescent="0.25">
      <c r="B88" s="35"/>
    </row>
    <row r="89" spans="2:2" ht="15" customHeight="1" x14ac:dyDescent="0.25">
      <c r="B89" s="35"/>
    </row>
    <row r="90" spans="2:2" ht="15" customHeight="1" x14ac:dyDescent="0.25">
      <c r="B90" s="35"/>
    </row>
    <row r="91" spans="2:2" ht="15" customHeight="1" x14ac:dyDescent="0.25">
      <c r="B91" s="35"/>
    </row>
    <row r="92" spans="2:2" ht="15" customHeight="1" x14ac:dyDescent="0.25">
      <c r="B92" s="35"/>
    </row>
    <row r="93" spans="2:2" ht="15" customHeight="1" x14ac:dyDescent="0.25">
      <c r="B93" s="35"/>
    </row>
    <row r="94" spans="2:2" ht="15" customHeight="1" x14ac:dyDescent="0.25">
      <c r="B94" s="35"/>
    </row>
    <row r="95" spans="2:2" ht="15" customHeight="1" x14ac:dyDescent="0.25">
      <c r="B95" s="35"/>
    </row>
    <row r="96" spans="2:2" ht="15" customHeight="1" x14ac:dyDescent="0.25">
      <c r="B96" s="35"/>
    </row>
    <row r="97" spans="2:2" ht="15" customHeight="1" x14ac:dyDescent="0.25">
      <c r="B97" s="35"/>
    </row>
    <row r="98" spans="2:2" ht="15" customHeight="1" x14ac:dyDescent="0.25">
      <c r="B98" s="35"/>
    </row>
    <row r="99" spans="2:2" ht="15" customHeight="1" x14ac:dyDescent="0.25">
      <c r="B99" s="35"/>
    </row>
    <row r="100" spans="2:2" ht="15" customHeight="1" x14ac:dyDescent="0.25">
      <c r="B100" s="35"/>
    </row>
    <row r="101" spans="2:2" ht="15" customHeight="1" x14ac:dyDescent="0.25">
      <c r="B101" s="35"/>
    </row>
    <row r="102" spans="2:2" ht="15" customHeight="1" x14ac:dyDescent="0.25">
      <c r="B102" s="35"/>
    </row>
    <row r="103" spans="2:2" ht="15" customHeight="1" x14ac:dyDescent="0.25">
      <c r="B103" s="35"/>
    </row>
    <row r="104" spans="2:2" ht="15" customHeight="1" x14ac:dyDescent="0.25">
      <c r="B104" s="35"/>
    </row>
    <row r="105" spans="2:2" ht="15" customHeight="1" x14ac:dyDescent="0.25">
      <c r="B105" s="35"/>
    </row>
    <row r="106" spans="2:2" ht="15" customHeight="1" x14ac:dyDescent="0.25">
      <c r="B106" s="35"/>
    </row>
    <row r="107" spans="2:2" ht="15" customHeight="1" x14ac:dyDescent="0.25">
      <c r="B107" s="35"/>
    </row>
    <row r="108" spans="2:2" ht="15" customHeight="1" x14ac:dyDescent="0.25">
      <c r="B108" s="35"/>
    </row>
    <row r="109" spans="2:2" ht="15" customHeight="1" x14ac:dyDescent="0.25">
      <c r="B109" s="35"/>
    </row>
    <row r="110" spans="2:2" ht="15" customHeight="1" x14ac:dyDescent="0.25">
      <c r="B110" s="35"/>
    </row>
    <row r="111" spans="2:2" ht="15" customHeight="1" x14ac:dyDescent="0.25">
      <c r="B111" s="35"/>
    </row>
    <row r="112" spans="2:2" ht="15" customHeight="1" x14ac:dyDescent="0.25">
      <c r="B112" s="35"/>
    </row>
    <row r="113" spans="2:2" ht="15" customHeight="1" x14ac:dyDescent="0.25">
      <c r="B113" s="35"/>
    </row>
    <row r="114" spans="2:2" ht="15" customHeight="1" x14ac:dyDescent="0.25">
      <c r="B114" s="35"/>
    </row>
  </sheetData>
  <sheetProtection insertRows="0" deleteRows="0" selectLockedCells="1"/>
  <conditionalFormatting sqref="D8:D9 D13:D17">
    <cfRule type="containsText" dxfId="5" priority="15" operator="containsText" text="Yes">
      <formula>NOT(ISERROR(SEARCH("Yes",D8)))</formula>
    </cfRule>
  </conditionalFormatting>
  <conditionalFormatting sqref="H8:H9 H13:H238">
    <cfRule type="containsText" dxfId="4" priority="14" operator="containsText" text="New Sign Required">
      <formula>NOT(ISERROR(SEARCH("New Sign Required",H8)))</formula>
    </cfRule>
  </conditionalFormatting>
  <conditionalFormatting sqref="G8:H9 G13:H17">
    <cfRule type="containsText" dxfId="3" priority="13" operator="containsText" text="Action Required">
      <formula>NOT(ISERROR(SEARCH("Action Required",G8)))</formula>
    </cfRule>
  </conditionalFormatting>
  <conditionalFormatting sqref="H1:H4 G5:G7 G11:G12 H8:H9 H13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F5:F7 F11 G8:G9 G13:G104857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8:H22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G13:H17 G8:H9</xm:sqref>
        </x14:dataValidation>
        <x14:dataValidation type="list" allowBlank="1" showInputMessage="1" showErrorMessage="1">
          <x14:formula1>
            <xm:f>Lookup!$G$1:$G$7</xm:f>
          </x14:formula1>
          <xm:sqref>C6:C45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78</v>
      </c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49" workbookViewId="0">
      <selection activeCell="B359" sqref="B359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9766</v>
      </c>
      <c r="B363" s="3" t="str">
        <f>VLOOKUP(A363,[4]UKBuilding_List!$A$1:$D$376,3,FALSE)</f>
        <v xml:space="preserve">New Equine Analytical Chemistry Lab      </v>
      </c>
      <c r="C363" s="1"/>
    </row>
    <row r="364" spans="1:3" x14ac:dyDescent="0.25">
      <c r="A364" s="2" t="str">
        <f>([4]UKBuilding_List!A364)</f>
        <v>9772</v>
      </c>
      <c r="B364" s="3" t="str">
        <f>VLOOKUP(A364,[4]UKBuilding_List!$A$1:$D$376,3,FALSE)</f>
        <v>1221 S. Broadway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2019-09-12T17:51:24Z</dcterms:modified>
</cp:coreProperties>
</file>