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79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9" i="1"/>
  <c r="J20" i="1"/>
  <c r="M9" i="1" l="1"/>
  <c r="M10" i="1"/>
  <c r="M11" i="1"/>
  <c r="M12" i="1"/>
  <c r="M7" i="1"/>
  <c r="M8" i="1"/>
  <c r="E2" i="4" l="1"/>
  <c r="E1" i="4"/>
  <c r="B1" i="4"/>
  <c r="B2" i="4" l="1"/>
  <c r="M6" i="1" l="1"/>
  <c r="H23" i="1" l="1"/>
  <c r="G23" i="1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<sst xmlns="http://schemas.openxmlformats.org/spreadsheetml/2006/main" count="191" uniqueCount="108">
  <si>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</si>
  <si>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</si>
  <si>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</si>
  <si>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</si>
  <si>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</si>
  <si>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</si>
  <si>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</si>
  <si>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</si>
  <si>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</si>
  <si>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</si>
  <si>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</si>
  <si>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</si>
  <si>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</si>
  <si>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</si>
  <si>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</si>
  <si>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</si>
  <si>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</si>
  <si>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</si>
  <si>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</si>
  <si>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</si>
  <si>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</si>
  <si>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</si>
  <si>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</si>
  <si>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</si>
  <si>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</si>
  <si>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</si>
  <si>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</si>
  <si>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</si>
  <si>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</si>
  <si>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</si>
  <si>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</si>
  <si>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</si>
  <si>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</si>
  <si>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</si>
  <si>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</si>
  <si>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</si>
  <si>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</si>
  <si>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</si>
  <si>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</si>
  <si>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</si>
  <si>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</si>
  <si>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</si>
  <si>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</si>
  <si>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</si>
  <si>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</si>
  <si>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</si>
  <si>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</si>
  <si>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</si>
  <si>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</si>
  <si>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</si>
  <si>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</si>
  <si>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</si>
  <si>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</si>
  <si>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</si>
  <si>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</si>
  <si>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</si>
  <si>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</si>
  <si>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</si>
  <si>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</si>
  <si>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</si>
  <si>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</si>
  <si>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</si>
  <si>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</si>
  <si>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</si>
  <si>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</si>
  <si>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</si>
  <si>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</si>
  <si>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</si>
  <si>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</si>
  <si>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</si>
  <si>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</si>
  <si>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</si>
  <si>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</si>
  <si>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</si>
  <si>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</si>
  <si>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01</t>
  </si>
  <si>
    <t>0679</t>
  </si>
  <si>
    <t>GSF</t>
  </si>
  <si>
    <t>Bike Locker Room</t>
  </si>
  <si>
    <t>Restroom w/ Shower</t>
  </si>
  <si>
    <t>Circulation with lockers</t>
  </si>
  <si>
    <t>Shower</t>
  </si>
  <si>
    <t>Custiodial</t>
  </si>
  <si>
    <t>Change room description</t>
  </si>
  <si>
    <t>Change room description /  Sq ft correction</t>
  </si>
  <si>
    <t>LX-0679-01-0180</t>
  </si>
  <si>
    <t>Research Bldg #2 - Room 180</t>
  </si>
  <si>
    <t>LX-0679-01-0181</t>
  </si>
  <si>
    <t>Research Bldg #2 - Room 181</t>
  </si>
  <si>
    <t>LX-0679-01-0182</t>
  </si>
  <si>
    <t>Research Bldg #2 - Room 182</t>
  </si>
  <si>
    <t>LX-0679-01-0183</t>
  </si>
  <si>
    <t>Research Bldg #2 - Room 183</t>
  </si>
  <si>
    <t>LX-0679-01-0184</t>
  </si>
  <si>
    <t>Research Bldg #2 - Room 184</t>
  </si>
  <si>
    <t>LX-0679-01-0185</t>
  </si>
  <si>
    <t>Research Bldg #2 - Room 185</t>
  </si>
  <si>
    <t>LX-0679-01-0188</t>
  </si>
  <si>
    <t>Research Bldg #2 - Room 188</t>
  </si>
  <si>
    <t>Starbucks</t>
  </si>
  <si>
    <t>LX-0679-01-0161</t>
  </si>
  <si>
    <t>Research Bldg #2 - Room 161</t>
  </si>
  <si>
    <t>Café</t>
  </si>
  <si>
    <t>Research Buiding #2</t>
  </si>
  <si>
    <t>For Bike Locker Room &amp; Starbucks opening</t>
  </si>
  <si>
    <t>XA001</t>
  </si>
  <si>
    <t>00</t>
  </si>
  <si>
    <t>dock coordination with 0509 / excluded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</si>
</sst>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164" fontId="18" fillId="0" borderId="0" xfId="44" applyNumberFormat="1" applyFont="1" applyAlignment="1" applyProtection="1">
      <alignment horizontal="left" wrapText="1"/>
      <protection locked="0"/>
    </xf>
    <xf numFmtId="14" fontId="0" fillId="0" borderId="0" xfId="0" applyNumberFormat="1" applyAlignment="1" applyProtection="1">
      <alignment wrapText="1"/>
      <protection locked="0"/>
    </xf>
    <xf numFmtId="164" fontId="22" fillId="0" borderId="0" xfId="44" applyNumberFormat="1" applyFont="1" applyFill="1" applyAlignment="1" applyProtection="1">
      <alignment horizontal="right" wrapText="1"/>
      <protection locked="0"/>
    </xf>
    <xf numFmtId="0" fontId="23" fillId="34" borderId="10" xfId="0" applyFont="1" applyFill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wrapText="1"/>
      <protection locked="0"/>
    </xf>
    <xf numFmtId="0" fontId="18" fillId="0" borderId="0" xfId="42" quotePrefix="1" applyFont="1" applyAlignment="1" applyProtection="1">
      <alignment horizontal="left" wrapText="1"/>
      <protection locked="0"/>
    </xf>
    <xf numFmtId="164" fontId="0" fillId="39" borderId="0" xfId="44" applyNumberFormat="1" applyFont="1" applyFill="1" applyAlignment="1" applyProtection="1">
      <alignment wrapText="1"/>
      <protection locked="0"/>
    </xf>
    <xf numFmtId="0" fontId="18" fillId="39" borderId="0" xfId="42" applyFont="1" applyFill="1" applyAlignment="1" applyProtection="1">
      <alignment horizontal="left" wrapText="1"/>
      <protection locked="0"/>
    </xf>
    <xf numFmtId="164" fontId="18" fillId="0" borderId="0" xfId="44" applyNumberFormat="1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16" fillId="37" borderId="18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0" fillId="0" borderId="0" xfId="0" applyAlignment="1" applyProtection="1"/>
    <xf numFmtId="0" fontId="0" fillId="38" borderId="0" xfId="0" applyFill="1" applyAlignment="1" applyProtection="1">
      <protection locked="0"/>
    </xf>
    <xf numFmtId="0" fontId="18" fillId="39" borderId="0" xfId="42" quotePrefix="1" applyFont="1" applyFill="1" applyAlignment="1" applyProtection="1">
      <alignment horizontal="left" wrapText="1"/>
      <protection locked="0"/>
    </xf>
    <xf numFmtId="0" fontId="18" fillId="0" borderId="0" xfId="42" quotePrefix="1" applyFont="1" applyAlignment="1" applyProtection="1">
      <alignment horizontal="left" wrapText="1"/>
    </xf>
    <xf numFmtId="0" fontId="0" fillId="0" borderId="0" xfId="0" applyFont="1" applyFill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18" fillId="0" borderId="0" xfId="42" quotePrefix="1" applyFont="1" applyFill="1" applyAlignment="1" applyProtection="1">
      <alignment horizontal="left" wrapText="1"/>
    </xf>
    <xf numFmtId="0" fontId="18" fillId="0" borderId="0" xfId="42" applyFont="1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9" fontId="0" fillId="0" borderId="0" xfId="0" applyNumberFormat="1" applyFill="1"/>
    <xf numFmtId="49" fontId="0" fillId="40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0" borderId="0" xfId="42" quotePrefix="1" applyFont="1" applyFill="1" applyAlignment="1" applyProtection="1">
      <alignment horizontal="left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  <cell r="B377" t="str">
            <v>9878</v>
          </cell>
          <cell r="C377" t="str">
            <v>Vaughan Warehouse #7</v>
          </cell>
          <cell r="D377" t="str">
            <v>Vaughan Warehouse #7</v>
          </cell>
        </row>
        <row r="378">
          <cell r="A378" t="str">
            <v>9879</v>
          </cell>
          <cell r="B378" t="str">
            <v>9879</v>
          </cell>
          <cell r="C378" t="str">
            <v>Vaughan Warehouse #3</v>
          </cell>
          <cell r="D378" t="str">
            <v>Vaughan Warehouse #3</v>
          </cell>
        </row>
        <row r="379">
          <cell r="A379" t="str">
            <v>9881</v>
          </cell>
          <cell r="B379" t="str">
            <v>9881</v>
          </cell>
          <cell r="C379" t="str">
            <v>Vaughan Warehouse #4</v>
          </cell>
          <cell r="D379" t="str">
            <v>Vaughan Warehouse #4</v>
          </cell>
        </row>
        <row r="380">
          <cell r="A380" t="str">
            <v>9882</v>
          </cell>
          <cell r="B380" t="str">
            <v>9882</v>
          </cell>
          <cell r="C380" t="str">
            <v>Vaughan Warehouse #5</v>
          </cell>
          <cell r="D380" t="str">
            <v>Vaughan Warehouse #5</v>
          </cell>
        </row>
        <row r="381">
          <cell r="A381" t="str">
            <v>9925</v>
          </cell>
          <cell r="B381">
            <v>9925</v>
          </cell>
          <cell r="C381" t="str">
            <v>Alpha Phi Sorority</v>
          </cell>
          <cell r="D381" t="str">
            <v>Alpha Phi Sorority</v>
          </cell>
        </row>
        <row r="382">
          <cell r="A382" t="str">
            <v>9983</v>
          </cell>
          <cell r="B382">
            <v>9983</v>
          </cell>
          <cell r="C382" t="str">
            <v>College of Medicine Building</v>
          </cell>
          <cell r="D382" t="str">
            <v>College of Medicine Building</v>
          </cell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/>
          <cell r="B412"/>
          <cell r="C412"/>
          <cell r="D4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9"/>
  <sheetViews>
    <sheetView tabSelected="1" zoomScale="90" zoomScaleNormal="90" workbookViewId="0">
      <selection activeCell="I19" sqref="I19:I20"/>
    </sheetView>
  </sheetViews>
  <sheetFormatPr defaultColWidth="9.140625" defaultRowHeight="15" x14ac:dyDescent="0.25"/>
  <cols>
    <col min="1" max="1" width="10.7109375" style="55" customWidth="1"/>
    <col min="2" max="2" width="8.7109375" style="56" customWidth="1"/>
    <col min="3" max="3" width="40.7109375" style="11" customWidth="1"/>
    <col min="4" max="5" width="10.7109375" style="11" customWidth="1"/>
    <col min="6" max="6" width="10.140625" style="11" customWidth="1"/>
    <col min="7" max="8" width="22.7109375" style="70" customWidth="1"/>
    <col min="9" max="9" width="36.7109375" style="11" customWidth="1"/>
    <col min="10" max="14" width="9.140625" style="11"/>
    <col min="15" max="15" width="9.140625" style="11" customWidth="1"/>
    <col min="16" max="16384" width="9.140625" style="11"/>
  </cols>
  <sheetData>
    <row r="1" spans="1:21" ht="90" x14ac:dyDescent="0.25">
      <c r="A1" s="49" t="s">
        <v>7</v>
      </c>
      <c r="B1" s="102" t="s">
        <v>76</v>
      </c>
      <c r="C1" s="102"/>
      <c r="F1" s="63" t="s">
        <v>10</v>
      </c>
      <c r="G1" s="50">
        <v>43483</v>
      </c>
      <c r="J1" s="45" t="s">
        <v>33</v>
      </c>
      <c r="K1" s="45" t="s">
        <v>34</v>
      </c>
      <c r="L1" s="15"/>
      <c r="M1" s="15"/>
      <c r="N1" s="15"/>
      <c r="O1" s="51" t="s">
        <v>35</v>
      </c>
      <c r="P1" s="52" t="s">
        <v>47</v>
      </c>
    </row>
    <row r="2" spans="1:21" ht="15" customHeight="1" thickBot="1" x14ac:dyDescent="0.3">
      <c r="A2" s="53" t="s">
        <v>8</v>
      </c>
      <c r="B2" s="103" t="str">
        <f>VLOOKUP(B1,BuildingList!A:B,2,FALSE)</f>
        <v>Research Building #2</v>
      </c>
      <c r="C2" s="103"/>
      <c r="F2" s="63" t="s">
        <v>12</v>
      </c>
      <c r="G2" s="54" t="s">
        <v>58</v>
      </c>
      <c r="J2" s="13">
        <f>G23-J23</f>
        <v>8</v>
      </c>
      <c r="K2" s="13">
        <f>H23-M23</f>
        <v>8</v>
      </c>
      <c r="L2" s="16"/>
      <c r="M2" s="16"/>
      <c r="N2" s="16"/>
      <c r="O2" s="17"/>
      <c r="P2" s="18"/>
    </row>
    <row r="3" spans="1:21" ht="15" customHeight="1" x14ac:dyDescent="0.25">
      <c r="A3" s="79"/>
      <c r="B3" s="75"/>
      <c r="C3" s="75"/>
      <c r="F3" s="80"/>
      <c r="G3" s="76"/>
      <c r="J3" s="77"/>
      <c r="K3" s="77"/>
      <c r="L3" s="16"/>
      <c r="M3" s="16"/>
      <c r="N3" s="16"/>
      <c r="O3" s="78"/>
      <c r="P3" s="78"/>
    </row>
    <row r="4" spans="1:21" x14ac:dyDescent="0.25">
      <c r="C4" s="81" t="s">
        <v>104</v>
      </c>
      <c r="D4" s="95"/>
      <c r="E4" s="95"/>
      <c r="F4" s="95"/>
      <c r="G4" s="96"/>
      <c r="H4" s="89"/>
      <c r="I4" s="90"/>
    </row>
    <row r="5" spans="1:21" s="58" customFormat="1" ht="45.75" thickBot="1" x14ac:dyDescent="0.3">
      <c r="A5" s="57" t="s">
        <v>19</v>
      </c>
      <c r="B5" s="57" t="s">
        <v>14</v>
      </c>
      <c r="C5" s="46" t="s">
        <v>9</v>
      </c>
      <c r="D5" s="46" t="s">
        <v>4</v>
      </c>
      <c r="E5" s="46" t="s">
        <v>1</v>
      </c>
      <c r="F5" s="46" t="s">
        <v>11</v>
      </c>
      <c r="G5" s="46" t="s">
        <v>15</v>
      </c>
      <c r="H5" s="46" t="s">
        <v>16</v>
      </c>
      <c r="I5" s="46" t="s">
        <v>17</v>
      </c>
      <c r="J5" s="46" t="s">
        <v>36</v>
      </c>
      <c r="K5" s="46" t="s">
        <v>37</v>
      </c>
      <c r="L5" s="46" t="s">
        <v>38</v>
      </c>
      <c r="M5" s="46" t="s">
        <v>39</v>
      </c>
      <c r="N5" s="46" t="s">
        <v>37</v>
      </c>
      <c r="O5" s="46" t="s">
        <v>38</v>
      </c>
    </row>
    <row r="6" spans="1:21" s="29" customFormat="1" ht="15" customHeight="1" thickTop="1" x14ac:dyDescent="0.25">
      <c r="A6" s="67" t="s">
        <v>77</v>
      </c>
      <c r="B6" s="82" t="s">
        <v>75</v>
      </c>
      <c r="C6" s="67" t="s">
        <v>73</v>
      </c>
      <c r="D6" s="59" t="s">
        <v>5</v>
      </c>
      <c r="E6" s="66">
        <v>42528</v>
      </c>
      <c r="F6" s="66">
        <v>42534</v>
      </c>
      <c r="G6" s="69" t="s">
        <v>13</v>
      </c>
      <c r="H6" s="69" t="s">
        <v>13</v>
      </c>
      <c r="J6" s="43" t="str">
        <f>IF(G6="No Change","N/A",IF(G6="New Tag Required",Lookup!F:F,IF(G6="Remove Old Tag",Lookup!F:F,IF(G6="N/A","N/A",""))))</f>
        <v>N/A</v>
      </c>
      <c r="K6" s="44"/>
      <c r="L6" s="43"/>
      <c r="M6" s="43" t="str">
        <f>IF(H6="No Change","N/A",IF(H6="New Tag Required",Lookup!F:F,IF(H6="Remove Old Sign",Lookup!F:F,IF(H6="N/A","N/A",""))))</f>
        <v>N/A</v>
      </c>
      <c r="N6" s="44"/>
      <c r="O6" s="43"/>
      <c r="R6" s="84"/>
      <c r="S6" s="84"/>
      <c r="T6" s="84"/>
      <c r="U6" s="84"/>
    </row>
    <row r="7" spans="1:21" s="29" customFormat="1" ht="15" customHeight="1" x14ac:dyDescent="0.25">
      <c r="A7" s="83">
        <v>180</v>
      </c>
      <c r="B7" s="65" t="s">
        <v>75</v>
      </c>
      <c r="C7" s="59" t="s">
        <v>83</v>
      </c>
      <c r="D7" s="86" t="s">
        <v>6</v>
      </c>
      <c r="E7" s="86">
        <v>931</v>
      </c>
      <c r="F7" s="86">
        <v>931</v>
      </c>
      <c r="G7" s="86" t="s">
        <v>3</v>
      </c>
      <c r="H7" s="69" t="s">
        <v>18</v>
      </c>
      <c r="I7" s="29" t="s">
        <v>78</v>
      </c>
      <c r="J7" s="43">
        <f>IF(G7="No Change","N/A",IF(G7="New Tag Required",Lookup!F:F,IF(G7="Remove Old Tag",Lookup!F:F,IF(G7="N/A","N/A",""))))</f>
        <v>0</v>
      </c>
      <c r="K7" s="44"/>
      <c r="L7" s="43"/>
      <c r="M7" s="43" t="str">
        <f>IF(H7="No Change","N/A",IF(H7="New Tag Required",Lookup!F:F,IF(H7="Remove Old Sign",Lookup!F:F,IF(H7="N/A","N/A",""))))</f>
        <v/>
      </c>
      <c r="N7" s="44"/>
      <c r="O7" s="43"/>
      <c r="R7" s="84"/>
      <c r="S7" s="85"/>
      <c r="T7" s="86"/>
      <c r="U7" s="84"/>
    </row>
    <row r="8" spans="1:21" s="29" customFormat="1" ht="15" customHeight="1" x14ac:dyDescent="0.25">
      <c r="A8" s="87">
        <v>181</v>
      </c>
      <c r="B8" s="65" t="s">
        <v>75</v>
      </c>
      <c r="C8" s="59" t="s">
        <v>83</v>
      </c>
      <c r="D8" s="86" t="s">
        <v>6</v>
      </c>
      <c r="E8" s="86">
        <v>65</v>
      </c>
      <c r="F8" s="86">
        <v>65</v>
      </c>
      <c r="G8" s="86" t="s">
        <v>3</v>
      </c>
      <c r="H8" s="69" t="s">
        <v>18</v>
      </c>
      <c r="I8" s="29" t="s">
        <v>79</v>
      </c>
      <c r="J8" s="43">
        <f>IF(G8="No Change","N/A",IF(G8="New Tag Required",Lookup!F:F,IF(G8="Remove Old Tag",Lookup!F:F,IF(G8="N/A","N/A",""))))</f>
        <v>0</v>
      </c>
      <c r="K8" s="44"/>
      <c r="L8" s="43"/>
      <c r="M8" s="43" t="str">
        <f>IF(H8="No Change","N/A",IF(H8="New Tag Required",Lookup!F:F,IF(H8="Remove Old Sign",Lookup!F:F,IF(H8="N/A","N/A",""))))</f>
        <v/>
      </c>
      <c r="N8" s="44"/>
      <c r="O8" s="43"/>
      <c r="R8" s="84"/>
      <c r="S8" s="84"/>
      <c r="T8" s="84"/>
      <c r="U8" s="84"/>
    </row>
    <row r="9" spans="1:21" s="29" customFormat="1" ht="15" customHeight="1" x14ac:dyDescent="0.25">
      <c r="A9" s="87">
        <v>182</v>
      </c>
      <c r="B9" s="65" t="s">
        <v>75</v>
      </c>
      <c r="C9" s="59" t="s">
        <v>83</v>
      </c>
      <c r="D9" s="86" t="s">
        <v>6</v>
      </c>
      <c r="E9" s="86">
        <v>64</v>
      </c>
      <c r="F9" s="86">
        <v>64</v>
      </c>
      <c r="G9" s="86" t="s">
        <v>3</v>
      </c>
      <c r="H9" s="69" t="s">
        <v>18</v>
      </c>
      <c r="I9" s="29" t="s">
        <v>79</v>
      </c>
      <c r="J9" s="43">
        <f>IF(G9="No Change","N/A",IF(G9="New Tag Required",Lookup!F:F,IF(G9="Remove Old Tag",Lookup!F:F,IF(G9="N/A","N/A",""))))</f>
        <v>0</v>
      </c>
      <c r="K9" s="44"/>
      <c r="L9" s="43"/>
      <c r="M9" s="43" t="str">
        <f>IF(H9="No Change","N/A",IF(H9="New Tag Required",Lookup!F:F,IF(H9="Remove Old Sign",Lookup!F:F,IF(H9="N/A","N/A",""))))</f>
        <v/>
      </c>
      <c r="N9" s="44"/>
      <c r="O9" s="43"/>
      <c r="R9" s="84"/>
      <c r="S9" s="84"/>
      <c r="T9" s="84"/>
      <c r="U9" s="84"/>
    </row>
    <row r="10" spans="1:21" s="29" customFormat="1" ht="15" customHeight="1" x14ac:dyDescent="0.25">
      <c r="A10" s="87">
        <v>183</v>
      </c>
      <c r="B10" s="65" t="s">
        <v>75</v>
      </c>
      <c r="C10" s="59" t="s">
        <v>84</v>
      </c>
      <c r="D10" s="86" t="s">
        <v>5</v>
      </c>
      <c r="E10" s="86">
        <v>414</v>
      </c>
      <c r="F10" s="86">
        <v>419</v>
      </c>
      <c r="G10" s="86" t="s">
        <v>3</v>
      </c>
      <c r="H10" s="69" t="s">
        <v>18</v>
      </c>
      <c r="I10" s="29" t="s">
        <v>80</v>
      </c>
      <c r="J10" s="43">
        <f>IF(G10="No Change","N/A",IF(G10="New Tag Required",Lookup!F:F,IF(G10="Remove Old Tag",Lookup!F:F,IF(G10="N/A","N/A",""))))</f>
        <v>0</v>
      </c>
      <c r="K10" s="44"/>
      <c r="L10" s="43"/>
      <c r="M10" s="43" t="str">
        <f>IF(H10="No Change","N/A",IF(H10="New Tag Required",Lookup!F:F,IF(H10="Remove Old Sign",Lookup!F:F,IF(H10="N/A","N/A",""))))</f>
        <v/>
      </c>
      <c r="N10" s="44"/>
      <c r="O10" s="43"/>
    </row>
    <row r="11" spans="1:21" s="29" customFormat="1" ht="15" customHeight="1" x14ac:dyDescent="0.25">
      <c r="A11" s="87">
        <v>184</v>
      </c>
      <c r="B11" s="65" t="s">
        <v>75</v>
      </c>
      <c r="C11" s="59" t="s">
        <v>83</v>
      </c>
      <c r="D11" s="86" t="s">
        <v>6</v>
      </c>
      <c r="E11" s="86">
        <v>29</v>
      </c>
      <c r="F11" s="86">
        <v>29</v>
      </c>
      <c r="G11" s="86" t="s">
        <v>3</v>
      </c>
      <c r="H11" s="69" t="s">
        <v>18</v>
      </c>
      <c r="I11" s="29" t="s">
        <v>81</v>
      </c>
      <c r="J11" s="43">
        <f>IF(G11="No Change","N/A",IF(G11="New Tag Required",Lookup!F:F,IF(G11="Remove Old Tag",Lookup!F:F,IF(G11="N/A","N/A",""))))</f>
        <v>0</v>
      </c>
      <c r="K11" s="44"/>
      <c r="L11" s="43"/>
      <c r="M11" s="43" t="str">
        <f>IF(H11="No Change","N/A",IF(H11="New Tag Required",Lookup!F:F,IF(H11="Remove Old Sign",Lookup!F:F,IF(H11="N/A","N/A",""))))</f>
        <v/>
      </c>
      <c r="N11" s="44"/>
      <c r="O11" s="43"/>
    </row>
    <row r="12" spans="1:21" s="29" customFormat="1" ht="15" customHeight="1" x14ac:dyDescent="0.25">
      <c r="A12" s="87">
        <v>185</v>
      </c>
      <c r="B12" s="65" t="s">
        <v>75</v>
      </c>
      <c r="C12" s="59" t="s">
        <v>83</v>
      </c>
      <c r="D12" s="86" t="s">
        <v>6</v>
      </c>
      <c r="E12" s="86">
        <v>29</v>
      </c>
      <c r="F12" s="86">
        <v>29</v>
      </c>
      <c r="G12" s="86" t="s">
        <v>3</v>
      </c>
      <c r="H12" s="69" t="s">
        <v>18</v>
      </c>
      <c r="I12" s="29" t="s">
        <v>81</v>
      </c>
      <c r="J12" s="43">
        <f>IF(G12="No Change","N/A",IF(G12="New Tag Required",Lookup!F:F,IF(G12="Remove Old Tag",Lookup!F:F,IF(G12="N/A","N/A",""))))</f>
        <v>0</v>
      </c>
      <c r="K12" s="44"/>
      <c r="L12" s="43"/>
      <c r="M12" s="43" t="str">
        <f>IF(H12="No Change","N/A",IF(H12="New Tag Required",Lookup!F:F,IF(H12="Remove Old Sign",Lookup!F:F,IF(H12="N/A","N/A",""))))</f>
        <v/>
      </c>
      <c r="N12" s="44"/>
      <c r="O12" s="43"/>
    </row>
    <row r="13" spans="1:21" s="29" customFormat="1" ht="15" customHeight="1" x14ac:dyDescent="0.25">
      <c r="A13" s="87">
        <v>188</v>
      </c>
      <c r="B13" s="65" t="s">
        <v>75</v>
      </c>
      <c r="C13" s="59" t="s">
        <v>83</v>
      </c>
      <c r="D13" s="86" t="s">
        <v>6</v>
      </c>
      <c r="E13" s="86">
        <v>8</v>
      </c>
      <c r="F13" s="86">
        <v>8</v>
      </c>
      <c r="G13" s="86" t="s">
        <v>3</v>
      </c>
      <c r="H13" s="69" t="s">
        <v>18</v>
      </c>
      <c r="I13" s="29" t="s">
        <v>82</v>
      </c>
      <c r="J13" s="43">
        <f>IF(G13="No Change","N/A",IF(G13="New Tag Required",Lookup!F:F,IF(G13="Remove Old Tag",Lookup!F:F,IF(G13="N/A","N/A",""))))</f>
        <v>0</v>
      </c>
      <c r="K13" s="44"/>
      <c r="L13" s="43"/>
      <c r="M13" s="43"/>
      <c r="N13" s="44"/>
      <c r="O13" s="43"/>
    </row>
    <row r="14" spans="1:21" ht="15" customHeight="1" x14ac:dyDescent="0.25">
      <c r="A14" s="59">
        <v>161</v>
      </c>
      <c r="B14" s="65" t="s">
        <v>75</v>
      </c>
      <c r="C14" s="59" t="s">
        <v>83</v>
      </c>
      <c r="D14" s="86" t="s">
        <v>6</v>
      </c>
      <c r="E14" s="60">
        <v>829</v>
      </c>
      <c r="F14" s="60">
        <v>829</v>
      </c>
      <c r="G14" s="86" t="s">
        <v>3</v>
      </c>
      <c r="H14" s="69" t="s">
        <v>18</v>
      </c>
      <c r="I14" s="11" t="s">
        <v>99</v>
      </c>
      <c r="J14" s="43">
        <f>IF(G14="No Change","N/A",IF(G14="New Tag Required",Lookup!F:F,IF(G14="Remove Old Tag",Lookup!F:F,IF(G14="N/A","N/A",""))))</f>
        <v>0</v>
      </c>
      <c r="K14" s="61"/>
      <c r="M14" s="10"/>
      <c r="N14" s="61"/>
    </row>
    <row r="15" spans="1:21" s="90" customFormat="1" ht="15" customHeight="1" x14ac:dyDescent="0.25">
      <c r="A15" s="67" t="s">
        <v>77</v>
      </c>
      <c r="B15" s="82" t="s">
        <v>106</v>
      </c>
      <c r="C15" s="67" t="s">
        <v>73</v>
      </c>
      <c r="D15" s="59" t="s">
        <v>5</v>
      </c>
      <c r="E15" s="66">
        <v>94131</v>
      </c>
      <c r="F15" s="66">
        <v>94195</v>
      </c>
      <c r="G15" s="69" t="s">
        <v>13</v>
      </c>
      <c r="H15" s="69" t="s">
        <v>13</v>
      </c>
      <c r="J15" s="91"/>
      <c r="K15" s="92"/>
      <c r="M15" s="93"/>
      <c r="N15" s="92"/>
    </row>
    <row r="16" spans="1:21" s="90" customFormat="1" ht="30" customHeight="1" x14ac:dyDescent="0.25">
      <c r="A16" s="88" t="s">
        <v>105</v>
      </c>
      <c r="B16" s="104" t="s">
        <v>106</v>
      </c>
      <c r="C16" s="88" t="s">
        <v>73</v>
      </c>
      <c r="D16" s="88" t="s">
        <v>5</v>
      </c>
      <c r="E16" s="68">
        <v>22510</v>
      </c>
      <c r="F16" s="68">
        <v>22513</v>
      </c>
      <c r="G16" s="89" t="s">
        <v>13</v>
      </c>
      <c r="H16" s="89" t="s">
        <v>13</v>
      </c>
      <c r="I16" s="90" t="s">
        <v>107</v>
      </c>
      <c r="J16" s="91"/>
      <c r="K16" s="92"/>
      <c r="M16" s="93"/>
      <c r="N16" s="92"/>
    </row>
    <row r="17" spans="1:14" s="90" customFormat="1" ht="15" customHeight="1" x14ac:dyDescent="0.25">
      <c r="A17" s="88"/>
      <c r="B17" s="88"/>
      <c r="C17" s="88"/>
      <c r="D17" s="88"/>
      <c r="E17" s="68"/>
      <c r="F17" s="68"/>
      <c r="G17" s="89"/>
      <c r="H17" s="89"/>
      <c r="J17" s="91"/>
      <c r="K17" s="92"/>
      <c r="M17" s="93"/>
      <c r="N17" s="92"/>
    </row>
    <row r="18" spans="1:14" s="90" customFormat="1" ht="15" customHeight="1" x14ac:dyDescent="0.25">
      <c r="A18" s="88"/>
      <c r="B18" s="94"/>
      <c r="D18" s="88"/>
      <c r="E18" s="68"/>
      <c r="F18" s="68"/>
      <c r="G18" s="89"/>
      <c r="H18" s="89"/>
      <c r="J18" s="91"/>
      <c r="K18" s="92"/>
      <c r="M18" s="93"/>
      <c r="N18" s="92"/>
    </row>
    <row r="19" spans="1:14" ht="15" customHeight="1" x14ac:dyDescent="0.25">
      <c r="A19" s="59"/>
      <c r="D19" s="59"/>
      <c r="E19" s="60"/>
      <c r="F19" s="60"/>
      <c r="J19" s="43" t="str">
        <f>IF(G19="No Change","N/A",IF(G19="New Tag Required",Lookup!F:F,IF(G19="Remove Old Tag",Lookup!F:F,IF(G19="N/A","N/A",""))))</f>
        <v/>
      </c>
      <c r="K19" s="61"/>
      <c r="M19" s="10"/>
      <c r="N19" s="61"/>
    </row>
    <row r="20" spans="1:14" ht="15" customHeight="1" x14ac:dyDescent="0.25">
      <c r="A20" s="59"/>
      <c r="D20" s="59"/>
      <c r="E20" s="60"/>
      <c r="F20" s="60"/>
      <c r="J20" s="43" t="str">
        <f>IF(G20="No Change","N/A",IF(G20="New Tag Required",Lookup!F:F,IF(G20="Remove Old Tag",Lookup!F:F,IF(G20="N/A","N/A",""))))</f>
        <v/>
      </c>
      <c r="K20" s="61"/>
      <c r="M20" s="10"/>
      <c r="N20" s="61"/>
    </row>
    <row r="21" spans="1:14" ht="15" customHeight="1" thickBot="1" x14ac:dyDescent="0.3">
      <c r="A21" s="59"/>
      <c r="D21" s="59"/>
      <c r="E21" s="60"/>
      <c r="F21" s="60"/>
      <c r="K21" s="61"/>
      <c r="N21" s="61"/>
    </row>
    <row r="22" spans="1:14" ht="15" customHeight="1" x14ac:dyDescent="0.25">
      <c r="A22" s="59"/>
      <c r="B22" s="64"/>
      <c r="C22" s="10"/>
      <c r="D22" s="10"/>
      <c r="E22" s="60"/>
      <c r="F22" s="60"/>
      <c r="G22" s="71" t="s">
        <v>45</v>
      </c>
      <c r="H22" s="73" t="s">
        <v>46</v>
      </c>
      <c r="J22" s="47" t="s">
        <v>40</v>
      </c>
      <c r="K22" s="10"/>
      <c r="L22" s="10"/>
      <c r="M22" s="47" t="s">
        <v>41</v>
      </c>
    </row>
    <row r="23" spans="1:14" ht="15" customHeight="1" thickBot="1" x14ac:dyDescent="0.3">
      <c r="A23" s="59"/>
      <c r="B23" s="64"/>
      <c r="C23" s="10"/>
      <c r="D23" s="10"/>
      <c r="E23" s="60"/>
      <c r="F23" s="60"/>
      <c r="G23" s="72">
        <f>COUNTIF(G6:G22,"New Tag Required")</f>
        <v>8</v>
      </c>
      <c r="H23" s="74">
        <f>COUNTIF(H6:H22,"New Sign Required")</f>
        <v>8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ht="15" customHeight="1" x14ac:dyDescent="0.25">
      <c r="A24" s="59"/>
      <c r="B24" s="64"/>
      <c r="C24" s="10"/>
      <c r="D24" s="10"/>
      <c r="E24" s="60"/>
      <c r="F24" s="60"/>
    </row>
    <row r="25" spans="1:14" ht="15" customHeight="1" x14ac:dyDescent="0.25">
      <c r="A25" s="59"/>
      <c r="B25" s="64"/>
      <c r="C25" s="10"/>
      <c r="D25" s="10"/>
      <c r="E25" s="60"/>
      <c r="F25" s="60"/>
    </row>
    <row r="26" spans="1:14" ht="15" customHeight="1" x14ac:dyDescent="0.25">
      <c r="A26" s="59"/>
      <c r="B26" s="64"/>
      <c r="C26" s="10"/>
      <c r="D26" s="10"/>
      <c r="E26" s="60"/>
      <c r="F26" s="60"/>
    </row>
    <row r="27" spans="1:14" ht="15" customHeight="1" x14ac:dyDescent="0.25">
      <c r="A27" s="59"/>
      <c r="B27" s="64"/>
      <c r="C27" s="10"/>
      <c r="D27" s="10"/>
      <c r="E27" s="60"/>
      <c r="F27" s="60"/>
    </row>
    <row r="28" spans="1:14" ht="15" customHeight="1" x14ac:dyDescent="0.25">
      <c r="A28" s="59"/>
      <c r="E28" s="60"/>
      <c r="F28" s="60"/>
    </row>
    <row r="29" spans="1:14" ht="15" customHeight="1" x14ac:dyDescent="0.25">
      <c r="A29" s="59"/>
      <c r="E29" s="60"/>
      <c r="F29" s="60"/>
    </row>
    <row r="30" spans="1:14" ht="15" customHeight="1" x14ac:dyDescent="0.25">
      <c r="A30" s="59"/>
      <c r="E30" s="60"/>
      <c r="F30" s="60"/>
    </row>
    <row r="31" spans="1:14" ht="15" customHeight="1" x14ac:dyDescent="0.25">
      <c r="A31" s="59"/>
      <c r="E31" s="60"/>
      <c r="F31" s="60"/>
    </row>
    <row r="32" spans="1:14" ht="15" customHeight="1" x14ac:dyDescent="0.25">
      <c r="A32" s="59"/>
      <c r="E32" s="60"/>
      <c r="F32" s="60"/>
    </row>
    <row r="33" spans="1:6" ht="15" customHeight="1" x14ac:dyDescent="0.25">
      <c r="A33" s="59"/>
      <c r="E33" s="60"/>
      <c r="F33" s="60"/>
    </row>
    <row r="34" spans="1:6" ht="15" customHeight="1" x14ac:dyDescent="0.25">
      <c r="A34" s="59"/>
      <c r="E34" s="60"/>
      <c r="F34" s="60"/>
    </row>
    <row r="35" spans="1:6" ht="15" customHeight="1" x14ac:dyDescent="0.25">
      <c r="A35" s="59"/>
      <c r="E35" s="48"/>
      <c r="F35" s="62"/>
    </row>
    <row r="36" spans="1:6" ht="15" customHeight="1" x14ac:dyDescent="0.25">
      <c r="A36" s="59"/>
      <c r="E36" s="48"/>
      <c r="F36" s="48"/>
    </row>
    <row r="37" spans="1:6" ht="15" customHeight="1" x14ac:dyDescent="0.25">
      <c r="A37" s="59"/>
      <c r="E37" s="48"/>
      <c r="F37" s="48"/>
    </row>
    <row r="38" spans="1:6" ht="15" customHeight="1" x14ac:dyDescent="0.25">
      <c r="A38" s="59"/>
      <c r="E38" s="48"/>
      <c r="F38" s="48"/>
    </row>
    <row r="39" spans="1:6" ht="15" customHeight="1" x14ac:dyDescent="0.25">
      <c r="A39" s="59"/>
      <c r="E39" s="48"/>
      <c r="F39" s="48"/>
    </row>
    <row r="40" spans="1:6" ht="15" customHeight="1" x14ac:dyDescent="0.25">
      <c r="A40" s="59"/>
      <c r="E40" s="48"/>
      <c r="F40" s="48"/>
    </row>
    <row r="41" spans="1:6" ht="15" customHeight="1" x14ac:dyDescent="0.25">
      <c r="A41" s="59"/>
      <c r="E41" s="48"/>
      <c r="F41" s="48"/>
    </row>
    <row r="42" spans="1:6" ht="15" customHeight="1" x14ac:dyDescent="0.25">
      <c r="A42" s="59"/>
    </row>
    <row r="43" spans="1:6" ht="15" customHeight="1" x14ac:dyDescent="0.25">
      <c r="A43" s="59"/>
    </row>
    <row r="44" spans="1:6" ht="15" customHeight="1" x14ac:dyDescent="0.25">
      <c r="A44" s="59"/>
    </row>
    <row r="45" spans="1:6" ht="15" customHeight="1" x14ac:dyDescent="0.25">
      <c r="A45" s="59"/>
    </row>
    <row r="46" spans="1:6" ht="15" customHeight="1" x14ac:dyDescent="0.25">
      <c r="A46" s="59"/>
    </row>
    <row r="47" spans="1:6" ht="15" customHeight="1" x14ac:dyDescent="0.25">
      <c r="A47" s="59"/>
    </row>
    <row r="48" spans="1:6" ht="15" customHeight="1" x14ac:dyDescent="0.25">
      <c r="A48" s="59"/>
    </row>
    <row r="49" spans="1:1" ht="15" customHeight="1" x14ac:dyDescent="0.25">
      <c r="A49" s="59"/>
    </row>
    <row r="50" spans="1:1" ht="15" customHeight="1" x14ac:dyDescent="0.25">
      <c r="A50" s="59"/>
    </row>
    <row r="51" spans="1:1" ht="15" customHeight="1" x14ac:dyDescent="0.25">
      <c r="A51" s="59"/>
    </row>
    <row r="52" spans="1:1" ht="15" customHeight="1" x14ac:dyDescent="0.25">
      <c r="A52" s="59"/>
    </row>
    <row r="53" spans="1:1" ht="15" customHeight="1" x14ac:dyDescent="0.25">
      <c r="A53" s="59"/>
    </row>
    <row r="54" spans="1:1" ht="15" customHeight="1" x14ac:dyDescent="0.25">
      <c r="A54" s="59"/>
    </row>
    <row r="55" spans="1:1" ht="15" customHeight="1" x14ac:dyDescent="0.25">
      <c r="A55" s="59"/>
    </row>
    <row r="56" spans="1:1" ht="15" customHeight="1" x14ac:dyDescent="0.25">
      <c r="A56" s="59"/>
    </row>
    <row r="57" spans="1:1" ht="15" customHeight="1" x14ac:dyDescent="0.25">
      <c r="A57" s="59"/>
    </row>
    <row r="58" spans="1:1" ht="15" customHeight="1" x14ac:dyDescent="0.25">
      <c r="A58" s="59"/>
    </row>
    <row r="59" spans="1:1" ht="15" customHeight="1" x14ac:dyDescent="0.25">
      <c r="A59" s="59"/>
    </row>
    <row r="60" spans="1:1" ht="15" customHeight="1" x14ac:dyDescent="0.25">
      <c r="A60" s="59"/>
    </row>
    <row r="61" spans="1:1" ht="15" customHeight="1" x14ac:dyDescent="0.25">
      <c r="A61" s="59"/>
    </row>
    <row r="62" spans="1:1" ht="15" customHeight="1" x14ac:dyDescent="0.25">
      <c r="A62" s="59"/>
    </row>
    <row r="63" spans="1:1" ht="15" customHeight="1" x14ac:dyDescent="0.25">
      <c r="A63" s="59"/>
    </row>
    <row r="64" spans="1:1" ht="15" customHeight="1" x14ac:dyDescent="0.25">
      <c r="A64" s="59"/>
    </row>
    <row r="65" spans="1:1" ht="15" customHeight="1" x14ac:dyDescent="0.25">
      <c r="A65" s="59"/>
    </row>
    <row r="66" spans="1:1" ht="15" customHeight="1" x14ac:dyDescent="0.25">
      <c r="A66" s="59"/>
    </row>
    <row r="67" spans="1:1" ht="15" customHeight="1" x14ac:dyDescent="0.25">
      <c r="A67" s="59"/>
    </row>
    <row r="68" spans="1:1" ht="15" customHeight="1" x14ac:dyDescent="0.25">
      <c r="A68" s="59"/>
    </row>
    <row r="69" spans="1:1" ht="15" customHeight="1" x14ac:dyDescent="0.25">
      <c r="A69" s="59"/>
    </row>
    <row r="70" spans="1:1" ht="15" customHeight="1" x14ac:dyDescent="0.25">
      <c r="A70" s="59"/>
    </row>
    <row r="71" spans="1:1" ht="15" customHeight="1" x14ac:dyDescent="0.25">
      <c r="A71" s="59"/>
    </row>
    <row r="72" spans="1:1" ht="15" customHeight="1" x14ac:dyDescent="0.25">
      <c r="A72" s="59"/>
    </row>
    <row r="73" spans="1:1" ht="15" customHeight="1" x14ac:dyDescent="0.25">
      <c r="A73" s="59"/>
    </row>
    <row r="74" spans="1:1" ht="15" customHeight="1" x14ac:dyDescent="0.25">
      <c r="A74" s="59"/>
    </row>
    <row r="75" spans="1:1" ht="15" customHeight="1" x14ac:dyDescent="0.25">
      <c r="A75" s="59"/>
    </row>
    <row r="76" spans="1:1" ht="15" customHeight="1" x14ac:dyDescent="0.25">
      <c r="A76" s="59"/>
    </row>
    <row r="77" spans="1:1" ht="15" customHeight="1" x14ac:dyDescent="0.25">
      <c r="A77" s="59"/>
    </row>
    <row r="78" spans="1:1" ht="15" customHeight="1" x14ac:dyDescent="0.25">
      <c r="A78" s="59"/>
    </row>
    <row r="79" spans="1:1" ht="15" customHeight="1" x14ac:dyDescent="0.25">
      <c r="A79" s="59"/>
    </row>
    <row r="80" spans="1:1" ht="15" customHeight="1" x14ac:dyDescent="0.25">
      <c r="A80" s="59"/>
    </row>
    <row r="81" spans="1:1" ht="15" customHeight="1" x14ac:dyDescent="0.25">
      <c r="A81" s="59"/>
    </row>
    <row r="82" spans="1:1" ht="15" customHeight="1" x14ac:dyDescent="0.25">
      <c r="A82" s="59"/>
    </row>
    <row r="83" spans="1:1" ht="15" customHeight="1" x14ac:dyDescent="0.25">
      <c r="A83" s="59"/>
    </row>
    <row r="84" spans="1:1" ht="15" customHeight="1" x14ac:dyDescent="0.25">
      <c r="A84" s="59"/>
    </row>
    <row r="85" spans="1:1" ht="15" customHeight="1" x14ac:dyDescent="0.25">
      <c r="A85" s="59"/>
    </row>
    <row r="86" spans="1:1" ht="15" customHeight="1" x14ac:dyDescent="0.25">
      <c r="A86" s="59"/>
    </row>
    <row r="87" spans="1:1" ht="15" customHeight="1" x14ac:dyDescent="0.25">
      <c r="A87" s="59"/>
    </row>
    <row r="88" spans="1:1" ht="15" customHeight="1" x14ac:dyDescent="0.25">
      <c r="A88" s="59"/>
    </row>
    <row r="89" spans="1:1" ht="15" customHeight="1" x14ac:dyDescent="0.25">
      <c r="A89" s="59"/>
    </row>
    <row r="90" spans="1:1" ht="15" customHeight="1" x14ac:dyDescent="0.25">
      <c r="A90" s="59"/>
    </row>
    <row r="91" spans="1:1" ht="15" customHeight="1" x14ac:dyDescent="0.25">
      <c r="A91" s="59"/>
    </row>
    <row r="92" spans="1:1" ht="15" customHeight="1" x14ac:dyDescent="0.25">
      <c r="A92" s="59"/>
    </row>
    <row r="93" spans="1:1" ht="15" customHeight="1" x14ac:dyDescent="0.25">
      <c r="A93" s="59"/>
    </row>
    <row r="94" spans="1:1" ht="15" customHeight="1" x14ac:dyDescent="0.25">
      <c r="A94" s="59"/>
    </row>
    <row r="95" spans="1:1" ht="15" customHeight="1" x14ac:dyDescent="0.25">
      <c r="A95" s="59"/>
    </row>
    <row r="96" spans="1:1" ht="15" customHeight="1" x14ac:dyDescent="0.25">
      <c r="A96" s="59"/>
    </row>
    <row r="97" spans="1:1" ht="15" customHeight="1" x14ac:dyDescent="0.25">
      <c r="A97" s="59"/>
    </row>
    <row r="98" spans="1:1" ht="15" customHeight="1" x14ac:dyDescent="0.25">
      <c r="A98" s="59"/>
    </row>
    <row r="99" spans="1:1" ht="15" customHeight="1" x14ac:dyDescent="0.25">
      <c r="A99" s="59"/>
    </row>
    <row r="100" spans="1:1" ht="15" customHeight="1" x14ac:dyDescent="0.25">
      <c r="A100" s="59"/>
    </row>
    <row r="101" spans="1:1" ht="15" customHeight="1" x14ac:dyDescent="0.25">
      <c r="A101" s="59"/>
    </row>
    <row r="102" spans="1:1" ht="15" customHeight="1" x14ac:dyDescent="0.25">
      <c r="A102" s="59"/>
    </row>
    <row r="103" spans="1:1" ht="15" customHeight="1" x14ac:dyDescent="0.25">
      <c r="A103" s="59"/>
    </row>
    <row r="104" spans="1:1" ht="15" customHeight="1" x14ac:dyDescent="0.25">
      <c r="A104" s="59"/>
    </row>
    <row r="105" spans="1:1" ht="15" customHeight="1" x14ac:dyDescent="0.25">
      <c r="A105" s="59"/>
    </row>
    <row r="106" spans="1:1" ht="15" customHeight="1" x14ac:dyDescent="0.25">
      <c r="A106" s="59"/>
    </row>
    <row r="107" spans="1:1" ht="15" customHeight="1" x14ac:dyDescent="0.25">
      <c r="A107" s="59"/>
    </row>
    <row r="108" spans="1:1" ht="15" customHeight="1" x14ac:dyDescent="0.25">
      <c r="A108" s="59"/>
    </row>
    <row r="109" spans="1:1" ht="15" customHeight="1" x14ac:dyDescent="0.25">
      <c r="A109" s="59"/>
    </row>
    <row r="110" spans="1:1" ht="15" customHeight="1" x14ac:dyDescent="0.25">
      <c r="A110" s="59"/>
    </row>
    <row r="111" spans="1:1" ht="15" customHeight="1" x14ac:dyDescent="0.25">
      <c r="A111" s="59"/>
    </row>
    <row r="112" spans="1:1" ht="15" customHeight="1" x14ac:dyDescent="0.25">
      <c r="A112" s="59"/>
    </row>
    <row r="113" spans="1:1" ht="15" customHeight="1" x14ac:dyDescent="0.25">
      <c r="A113" s="59"/>
    </row>
    <row r="114" spans="1:1" ht="15" customHeight="1" x14ac:dyDescent="0.25">
      <c r="A114" s="59"/>
    </row>
    <row r="115" spans="1:1" ht="15" customHeight="1" x14ac:dyDescent="0.25">
      <c r="A115" s="59"/>
    </row>
    <row r="116" spans="1:1" ht="15" customHeight="1" x14ac:dyDescent="0.25">
      <c r="A116" s="59"/>
    </row>
    <row r="117" spans="1:1" ht="15" customHeight="1" x14ac:dyDescent="0.25">
      <c r="A117" s="59"/>
    </row>
    <row r="118" spans="1:1" ht="15" customHeight="1" x14ac:dyDescent="0.25">
      <c r="A118" s="59"/>
    </row>
    <row r="119" spans="1:1" ht="15" customHeight="1" x14ac:dyDescent="0.25">
      <c r="A119" s="59"/>
    </row>
    <row r="120" spans="1:1" ht="15" customHeight="1" x14ac:dyDescent="0.25">
      <c r="A120" s="59"/>
    </row>
    <row r="121" spans="1:1" ht="15" customHeight="1" x14ac:dyDescent="0.25">
      <c r="A121" s="59"/>
    </row>
    <row r="122" spans="1:1" ht="15" customHeight="1" x14ac:dyDescent="0.25">
      <c r="A122" s="59"/>
    </row>
    <row r="123" spans="1:1" ht="15" customHeight="1" x14ac:dyDescent="0.25">
      <c r="A123" s="59"/>
    </row>
    <row r="124" spans="1:1" ht="15" customHeight="1" x14ac:dyDescent="0.25">
      <c r="A124" s="59"/>
    </row>
    <row r="125" spans="1:1" x14ac:dyDescent="0.25">
      <c r="A125" s="59"/>
    </row>
    <row r="126" spans="1:1" x14ac:dyDescent="0.25">
      <c r="A126" s="59"/>
    </row>
    <row r="127" spans="1:1" x14ac:dyDescent="0.25">
      <c r="A127" s="59"/>
    </row>
    <row r="128" spans="1:1" x14ac:dyDescent="0.25">
      <c r="A128" s="59"/>
    </row>
    <row r="129" spans="1:1" x14ac:dyDescent="0.25">
      <c r="A129" s="59"/>
    </row>
    <row r="130" spans="1:1" x14ac:dyDescent="0.25">
      <c r="A130" s="59"/>
    </row>
    <row r="189" spans="3:3" x14ac:dyDescent="0.25">
      <c r="C189" s="11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8:G42 G16:G21">
    <cfRule type="containsText" dxfId="121" priority="354" operator="containsText" text="New Tag Required">
      <formula>NOT(ISERROR(SEARCH("New Tag Required",G16)))</formula>
    </cfRule>
  </conditionalFormatting>
  <conditionalFormatting sqref="D28:D88 D21 D7:D14 D16:D19">
    <cfRule type="containsText" dxfId="120" priority="353" operator="containsText" text="Yes">
      <formula>NOT(ISERROR(SEARCH("Yes",D7)))</formula>
    </cfRule>
  </conditionalFormatting>
  <conditionalFormatting sqref="H28:H88 H189:H410 H16:H21">
    <cfRule type="containsText" dxfId="119" priority="341" operator="containsText" text="New Sign Required">
      <formula>NOT(ISERROR(SEARCH("New Sign Required",H16)))</formula>
    </cfRule>
  </conditionalFormatting>
  <conditionalFormatting sqref="G28:G88 G16:H21">
    <cfRule type="containsText" dxfId="118" priority="340" operator="containsText" text="Action Required">
      <formula>NOT(ISERROR(SEARCH("Action Required",G16)))</formula>
    </cfRule>
  </conditionalFormatting>
  <conditionalFormatting sqref="H28:H88">
    <cfRule type="containsText" dxfId="117" priority="339" operator="containsText" text="Action Required">
      <formula>NOT(ISERROR(SEARCH("Action Required",H28)))</formula>
    </cfRule>
  </conditionalFormatting>
  <conditionalFormatting sqref="G24:G27 G6:G7">
    <cfRule type="containsText" dxfId="116" priority="281" operator="containsText" text="New Tag Required">
      <formula>NOT(ISERROR(SEARCH("New Tag Required",G6)))</formula>
    </cfRule>
  </conditionalFormatting>
  <conditionalFormatting sqref="D22:D27">
    <cfRule type="containsText" dxfId="115" priority="280" operator="containsText" text="Yes">
      <formula>NOT(ISERROR(SEARCH("Yes",D22)))</formula>
    </cfRule>
  </conditionalFormatting>
  <conditionalFormatting sqref="H24:H27 H6:H7">
    <cfRule type="containsText" dxfId="114" priority="279" operator="containsText" text="New Sign Required">
      <formula>NOT(ISERROR(SEARCH("New Sign Required",H6)))</formula>
    </cfRule>
  </conditionalFormatting>
  <conditionalFormatting sqref="G24:G27 G6:G7">
    <cfRule type="containsText" dxfId="113" priority="278" operator="containsText" text="Action Required">
      <formula>NOT(ISERROR(SEARCH("Action Required",G6)))</formula>
    </cfRule>
  </conditionalFormatting>
  <conditionalFormatting sqref="H24:H27 H6:H7">
    <cfRule type="containsText" dxfId="112" priority="277" operator="containsText" text="Action Required">
      <formula>NOT(ISERROR(SEARCH("Action Required",H6)))</formula>
    </cfRule>
  </conditionalFormatting>
  <conditionalFormatting sqref="G6">
    <cfRule type="containsText" dxfId="111" priority="276" operator="containsText" text="New Tag Required">
      <formula>NOT(ISERROR(SEARCH("New Tag Required",G6)))</formula>
    </cfRule>
  </conditionalFormatting>
  <conditionalFormatting sqref="G6">
    <cfRule type="containsText" dxfId="110" priority="274" operator="containsText" text="Action Required">
      <formula>NOT(ISERROR(SEARCH("Action Required",G6)))</formula>
    </cfRule>
  </conditionalFormatting>
  <conditionalFormatting sqref="D89:D188">
    <cfRule type="containsText" dxfId="109" priority="273" operator="containsText" text="Yes">
      <formula>NOT(ISERROR(SEARCH("Yes",D89)))</formula>
    </cfRule>
  </conditionalFormatting>
  <conditionalFormatting sqref="H89:H188">
    <cfRule type="containsText" dxfId="108" priority="272" operator="containsText" text="New Sign Required">
      <formula>NOT(ISERROR(SEARCH("New Sign Required",H89)))</formula>
    </cfRule>
  </conditionalFormatting>
  <conditionalFormatting sqref="G89:G188">
    <cfRule type="containsText" dxfId="107" priority="271" operator="containsText" text="Action Required">
      <formula>NOT(ISERROR(SEARCH("Action Required",G89)))</formula>
    </cfRule>
  </conditionalFormatting>
  <conditionalFormatting sqref="H89:H188">
    <cfRule type="containsText" dxfId="106" priority="270" operator="containsText" text="Action Required">
      <formula>NOT(ISERROR(SEARCH("Action Required",H89)))</formula>
    </cfRule>
  </conditionalFormatting>
  <conditionalFormatting sqref="G7">
    <cfRule type="containsText" dxfId="105" priority="255" operator="containsText" text="New Tag Required">
      <formula>NOT(ISERROR(SEARCH("New Tag Required",G7)))</formula>
    </cfRule>
  </conditionalFormatting>
  <conditionalFormatting sqref="H7">
    <cfRule type="containsText" dxfId="104" priority="254" operator="containsText" text="New Sign Required">
      <formula>NOT(ISERROR(SEARCH("New Sign Required",H7)))</formula>
    </cfRule>
  </conditionalFormatting>
  <conditionalFormatting sqref="G7">
    <cfRule type="containsText" dxfId="103" priority="253" operator="containsText" text="Action Required">
      <formula>NOT(ISERROR(SEARCH("Action Required",G7)))</formula>
    </cfRule>
  </conditionalFormatting>
  <conditionalFormatting sqref="H7">
    <cfRule type="containsText" dxfId="102" priority="252" operator="containsText" text="Action Required">
      <formula>NOT(ISERROR(SEARCH("Action Required",H7)))</formula>
    </cfRule>
  </conditionalFormatting>
  <conditionalFormatting sqref="J2:N3">
    <cfRule type="cellIs" dxfId="101" priority="247" operator="notEqual">
      <formula>0</formula>
    </cfRule>
  </conditionalFormatting>
  <conditionalFormatting sqref="J6:J20">
    <cfRule type="cellIs" dxfId="100" priority="246" operator="equal">
      <formula>0</formula>
    </cfRule>
  </conditionalFormatting>
  <conditionalFormatting sqref="M6:M20">
    <cfRule type="cellIs" dxfId="99" priority="245" operator="equal">
      <formula>0</formula>
    </cfRule>
  </conditionalFormatting>
  <conditionalFormatting sqref="M6:M20 J6:J20">
    <cfRule type="cellIs" dxfId="98" priority="242" operator="equal">
      <formula>"In Progress"</formula>
    </cfRule>
    <cfRule type="cellIs" dxfId="97" priority="243" operator="equal">
      <formula>"Log Issues"</formula>
    </cfRule>
    <cfRule type="cellIs" dxfId="96" priority="244" operator="equal">
      <formula>"N/A"</formula>
    </cfRule>
  </conditionalFormatting>
  <conditionalFormatting sqref="K6:L13">
    <cfRule type="expression" dxfId="95" priority="241">
      <formula>$J6="Log Issues"</formula>
    </cfRule>
  </conditionalFormatting>
  <conditionalFormatting sqref="N6:N13">
    <cfRule type="expression" dxfId="94" priority="240">
      <formula>$M6="Log Issues"</formula>
    </cfRule>
  </conditionalFormatting>
  <conditionalFormatting sqref="H1:H7 H16:H1048576">
    <cfRule type="containsText" dxfId="93" priority="234" operator="containsText" text="Remove Old Sign">
      <formula>NOT(ISERROR(SEARCH("Remove Old Sign",H1)))</formula>
    </cfRule>
    <cfRule type="containsText" dxfId="92" priority="235" operator="containsText" text="Move Sign to New Location">
      <formula>NOT(ISERROR(SEARCH("Move Sign to New Location",H1)))</formula>
    </cfRule>
  </conditionalFormatting>
  <conditionalFormatting sqref="G1:G7 G16:G1048576">
    <cfRule type="containsText" dxfId="91" priority="233" operator="containsText" text="Remove Old Tag">
      <formula>NOT(ISERROR(SEARCH("Remove Old Tag",G1)))</formula>
    </cfRule>
  </conditionalFormatting>
  <conditionalFormatting sqref="G7">
    <cfRule type="containsText" dxfId="90" priority="232" operator="containsText" text="New Tag Required">
      <formula>NOT(ISERROR(SEARCH("New Tag Required",G7)))</formula>
    </cfRule>
  </conditionalFormatting>
  <conditionalFormatting sqref="G7">
    <cfRule type="containsText" dxfId="89" priority="231" operator="containsText" text="Action Required">
      <formula>NOT(ISERROR(SEARCH("Action Required",G7)))</formula>
    </cfRule>
  </conditionalFormatting>
  <conditionalFormatting sqref="D6">
    <cfRule type="containsText" dxfId="88" priority="196" operator="containsText" text="Yes">
      <formula>NOT(ISERROR(SEARCH("Yes",D6)))</formula>
    </cfRule>
  </conditionalFormatting>
  <conditionalFormatting sqref="D20">
    <cfRule type="containsText" dxfId="87" priority="118" operator="containsText" text="Yes">
      <formula>NOT(ISERROR(SEARCH("Yes",D20)))</formula>
    </cfRule>
  </conditionalFormatting>
  <conditionalFormatting sqref="G8">
    <cfRule type="containsText" dxfId="86" priority="76" operator="containsText" text="New Tag Required">
      <formula>NOT(ISERROR(SEARCH("New Tag Required",G8)))</formula>
    </cfRule>
  </conditionalFormatting>
  <conditionalFormatting sqref="H8">
    <cfRule type="containsText" dxfId="85" priority="75" operator="containsText" text="New Sign Required">
      <formula>NOT(ISERROR(SEARCH("New Sign Required",H8)))</formula>
    </cfRule>
  </conditionalFormatting>
  <conditionalFormatting sqref="G8">
    <cfRule type="containsText" dxfId="84" priority="74" operator="containsText" text="Action Required">
      <formula>NOT(ISERROR(SEARCH("Action Required",G8)))</formula>
    </cfRule>
  </conditionalFormatting>
  <conditionalFormatting sqref="H8">
    <cfRule type="containsText" dxfId="83" priority="73" operator="containsText" text="Action Required">
      <formula>NOT(ISERROR(SEARCH("Action Required",H8)))</formula>
    </cfRule>
  </conditionalFormatting>
  <conditionalFormatting sqref="G8">
    <cfRule type="containsText" dxfId="82" priority="72" operator="containsText" text="New Tag Required">
      <formula>NOT(ISERROR(SEARCH("New Tag Required",G8)))</formula>
    </cfRule>
  </conditionalFormatting>
  <conditionalFormatting sqref="H8">
    <cfRule type="containsText" dxfId="81" priority="71" operator="containsText" text="New Sign Required">
      <formula>NOT(ISERROR(SEARCH("New Sign Required",H8)))</formula>
    </cfRule>
  </conditionalFormatting>
  <conditionalFormatting sqref="G8">
    <cfRule type="containsText" dxfId="80" priority="70" operator="containsText" text="Action Required">
      <formula>NOT(ISERROR(SEARCH("Action Required",G8)))</formula>
    </cfRule>
  </conditionalFormatting>
  <conditionalFormatting sqref="H8">
    <cfRule type="containsText" dxfId="79" priority="69" operator="containsText" text="Action Required">
      <formula>NOT(ISERROR(SEARCH("Action Required",H8)))</formula>
    </cfRule>
  </conditionalFormatting>
  <conditionalFormatting sqref="H8">
    <cfRule type="containsText" dxfId="78" priority="67" operator="containsText" text="Remove Old Sign">
      <formula>NOT(ISERROR(SEARCH("Remove Old Sign",H8)))</formula>
    </cfRule>
    <cfRule type="containsText" dxfId="77" priority="68" operator="containsText" text="Move Sign to New Location">
      <formula>NOT(ISERROR(SEARCH("Move Sign to New Location",H8)))</formula>
    </cfRule>
  </conditionalFormatting>
  <conditionalFormatting sqref="G8">
    <cfRule type="containsText" dxfId="76" priority="66" operator="containsText" text="Remove Old Tag">
      <formula>NOT(ISERROR(SEARCH("Remove Old Tag",G8)))</formula>
    </cfRule>
  </conditionalFormatting>
  <conditionalFormatting sqref="G8">
    <cfRule type="containsText" dxfId="75" priority="65" operator="containsText" text="New Tag Required">
      <formula>NOT(ISERROR(SEARCH("New Tag Required",G8)))</formula>
    </cfRule>
  </conditionalFormatting>
  <conditionalFormatting sqref="G8">
    <cfRule type="containsText" dxfId="74" priority="64" operator="containsText" text="Action Required">
      <formula>NOT(ISERROR(SEARCH("Action Required",G8)))</formula>
    </cfRule>
  </conditionalFormatting>
  <conditionalFormatting sqref="G9">
    <cfRule type="containsText" dxfId="73" priority="63" operator="containsText" text="New Tag Required">
      <formula>NOT(ISERROR(SEARCH("New Tag Required",G9)))</formula>
    </cfRule>
  </conditionalFormatting>
  <conditionalFormatting sqref="H9">
    <cfRule type="containsText" dxfId="72" priority="62" operator="containsText" text="New Sign Required">
      <formula>NOT(ISERROR(SEARCH("New Sign Required",H9)))</formula>
    </cfRule>
  </conditionalFormatting>
  <conditionalFormatting sqref="G9">
    <cfRule type="containsText" dxfId="71" priority="61" operator="containsText" text="Action Required">
      <formula>NOT(ISERROR(SEARCH("Action Required",G9)))</formula>
    </cfRule>
  </conditionalFormatting>
  <conditionalFormatting sqref="H9">
    <cfRule type="containsText" dxfId="70" priority="60" operator="containsText" text="Action Required">
      <formula>NOT(ISERROR(SEARCH("Action Required",H9)))</formula>
    </cfRule>
  </conditionalFormatting>
  <conditionalFormatting sqref="G9">
    <cfRule type="containsText" dxfId="69" priority="59" operator="containsText" text="New Tag Required">
      <formula>NOT(ISERROR(SEARCH("New Tag Required",G9)))</formula>
    </cfRule>
  </conditionalFormatting>
  <conditionalFormatting sqref="H9">
    <cfRule type="containsText" dxfId="68" priority="58" operator="containsText" text="New Sign Required">
      <formula>NOT(ISERROR(SEARCH("New Sign Required",H9)))</formula>
    </cfRule>
  </conditionalFormatting>
  <conditionalFormatting sqref="G9">
    <cfRule type="containsText" dxfId="67" priority="57" operator="containsText" text="Action Required">
      <formula>NOT(ISERROR(SEARCH("Action Required",G9)))</formula>
    </cfRule>
  </conditionalFormatting>
  <conditionalFormatting sqref="H9">
    <cfRule type="containsText" dxfId="66" priority="56" operator="containsText" text="Action Required">
      <formula>NOT(ISERROR(SEARCH("Action Required",H9)))</formula>
    </cfRule>
  </conditionalFormatting>
  <conditionalFormatting sqref="H9">
    <cfRule type="containsText" dxfId="65" priority="54" operator="containsText" text="Remove Old Sign">
      <formula>NOT(ISERROR(SEARCH("Remove Old Sign",H9)))</formula>
    </cfRule>
    <cfRule type="containsText" dxfId="64" priority="55" operator="containsText" text="Move Sign to New Location">
      <formula>NOT(ISERROR(SEARCH("Move Sign to New Location",H9)))</formula>
    </cfRule>
  </conditionalFormatting>
  <conditionalFormatting sqref="G9">
    <cfRule type="containsText" dxfId="63" priority="53" operator="containsText" text="Remove Old Tag">
      <formula>NOT(ISERROR(SEARCH("Remove Old Tag",G9)))</formula>
    </cfRule>
  </conditionalFormatting>
  <conditionalFormatting sqref="G9">
    <cfRule type="containsText" dxfId="62" priority="52" operator="containsText" text="New Tag Required">
      <formula>NOT(ISERROR(SEARCH("New Tag Required",G9)))</formula>
    </cfRule>
  </conditionalFormatting>
  <conditionalFormatting sqref="G9">
    <cfRule type="containsText" dxfId="61" priority="51" operator="containsText" text="Action Required">
      <formula>NOT(ISERROR(SEARCH("Action Required",G9)))</formula>
    </cfRule>
  </conditionalFormatting>
  <conditionalFormatting sqref="G10:G11">
    <cfRule type="containsText" dxfId="60" priority="50" operator="containsText" text="New Tag Required">
      <formula>NOT(ISERROR(SEARCH("New Tag Required",G10)))</formula>
    </cfRule>
  </conditionalFormatting>
  <conditionalFormatting sqref="H10:H11">
    <cfRule type="containsText" dxfId="59" priority="49" operator="containsText" text="New Sign Required">
      <formula>NOT(ISERROR(SEARCH("New Sign Required",H10)))</formula>
    </cfRule>
  </conditionalFormatting>
  <conditionalFormatting sqref="G10:G11">
    <cfRule type="containsText" dxfId="58" priority="48" operator="containsText" text="Action Required">
      <formula>NOT(ISERROR(SEARCH("Action Required",G10)))</formula>
    </cfRule>
  </conditionalFormatting>
  <conditionalFormatting sqref="H10:H11">
    <cfRule type="containsText" dxfId="57" priority="47" operator="containsText" text="Action Required">
      <formula>NOT(ISERROR(SEARCH("Action Required",H10)))</formula>
    </cfRule>
  </conditionalFormatting>
  <conditionalFormatting sqref="G10:G11">
    <cfRule type="containsText" dxfId="56" priority="46" operator="containsText" text="New Tag Required">
      <formula>NOT(ISERROR(SEARCH("New Tag Required",G10)))</formula>
    </cfRule>
  </conditionalFormatting>
  <conditionalFormatting sqref="H10:H11">
    <cfRule type="containsText" dxfId="55" priority="45" operator="containsText" text="New Sign Required">
      <formula>NOT(ISERROR(SEARCH("New Sign Required",H10)))</formula>
    </cfRule>
  </conditionalFormatting>
  <conditionalFormatting sqref="G10:G11">
    <cfRule type="containsText" dxfId="54" priority="44" operator="containsText" text="Action Required">
      <formula>NOT(ISERROR(SEARCH("Action Required",G10)))</formula>
    </cfRule>
  </conditionalFormatting>
  <conditionalFormatting sqref="H10:H11">
    <cfRule type="containsText" dxfId="53" priority="43" operator="containsText" text="Action Required">
      <formula>NOT(ISERROR(SEARCH("Action Required",H10)))</formula>
    </cfRule>
  </conditionalFormatting>
  <conditionalFormatting sqref="H10:H11">
    <cfRule type="containsText" dxfId="52" priority="41" operator="containsText" text="Remove Old Sign">
      <formula>NOT(ISERROR(SEARCH("Remove Old Sign",H10)))</formula>
    </cfRule>
    <cfRule type="containsText" dxfId="51" priority="42" operator="containsText" text="Move Sign to New Location">
      <formula>NOT(ISERROR(SEARCH("Move Sign to New Location",H10)))</formula>
    </cfRule>
  </conditionalFormatting>
  <conditionalFormatting sqref="G10:G11">
    <cfRule type="containsText" dxfId="50" priority="40" operator="containsText" text="Remove Old Tag">
      <formula>NOT(ISERROR(SEARCH("Remove Old Tag",G10)))</formula>
    </cfRule>
  </conditionalFormatting>
  <conditionalFormatting sqref="G10:G11">
    <cfRule type="containsText" dxfId="49" priority="39" operator="containsText" text="New Tag Required">
      <formula>NOT(ISERROR(SEARCH("New Tag Required",G10)))</formula>
    </cfRule>
  </conditionalFormatting>
  <conditionalFormatting sqref="G10:G11">
    <cfRule type="containsText" dxfId="48" priority="38" operator="containsText" text="Action Required">
      <formula>NOT(ISERROR(SEARCH("Action Required",G10)))</formula>
    </cfRule>
  </conditionalFormatting>
  <conditionalFormatting sqref="G12">
    <cfRule type="containsText" dxfId="47" priority="37" operator="containsText" text="New Tag Required">
      <formula>NOT(ISERROR(SEARCH("New Tag Required",G12)))</formula>
    </cfRule>
  </conditionalFormatting>
  <conditionalFormatting sqref="H12">
    <cfRule type="containsText" dxfId="46" priority="36" operator="containsText" text="New Sign Required">
      <formula>NOT(ISERROR(SEARCH("New Sign Required",H12)))</formula>
    </cfRule>
  </conditionalFormatting>
  <conditionalFormatting sqref="G12">
    <cfRule type="containsText" dxfId="45" priority="35" operator="containsText" text="Action Required">
      <formula>NOT(ISERROR(SEARCH("Action Required",G12)))</formula>
    </cfRule>
  </conditionalFormatting>
  <conditionalFormatting sqref="H12">
    <cfRule type="containsText" dxfId="44" priority="34" operator="containsText" text="Action Required">
      <formula>NOT(ISERROR(SEARCH("Action Required",H12)))</formula>
    </cfRule>
  </conditionalFormatting>
  <conditionalFormatting sqref="G12">
    <cfRule type="containsText" dxfId="43" priority="33" operator="containsText" text="New Tag Required">
      <formula>NOT(ISERROR(SEARCH("New Tag Required",G12)))</formula>
    </cfRule>
  </conditionalFormatting>
  <conditionalFormatting sqref="H12">
    <cfRule type="containsText" dxfId="42" priority="32" operator="containsText" text="New Sign Required">
      <formula>NOT(ISERROR(SEARCH("New Sign Required",H12)))</formula>
    </cfRule>
  </conditionalFormatting>
  <conditionalFormatting sqref="G12">
    <cfRule type="containsText" dxfId="41" priority="31" operator="containsText" text="Action Required">
      <formula>NOT(ISERROR(SEARCH("Action Required",G12)))</formula>
    </cfRule>
  </conditionalFormatting>
  <conditionalFormatting sqref="H12">
    <cfRule type="containsText" dxfId="40" priority="30" operator="containsText" text="Action Required">
      <formula>NOT(ISERROR(SEARCH("Action Required",H12)))</formula>
    </cfRule>
  </conditionalFormatting>
  <conditionalFormatting sqref="H12">
    <cfRule type="containsText" dxfId="39" priority="28" operator="containsText" text="Remove Old Sign">
      <formula>NOT(ISERROR(SEARCH("Remove Old Sign",H12)))</formula>
    </cfRule>
    <cfRule type="containsText" dxfId="38" priority="29" operator="containsText" text="Move Sign to New Location">
      <formula>NOT(ISERROR(SEARCH("Move Sign to New Location",H12)))</formula>
    </cfRule>
  </conditionalFormatting>
  <conditionalFormatting sqref="G12">
    <cfRule type="containsText" dxfId="37" priority="27" operator="containsText" text="Remove Old Tag">
      <formula>NOT(ISERROR(SEARCH("Remove Old Tag",G12)))</formula>
    </cfRule>
  </conditionalFormatting>
  <conditionalFormatting sqref="G12">
    <cfRule type="containsText" dxfId="36" priority="26" operator="containsText" text="New Tag Required">
      <formula>NOT(ISERROR(SEARCH("New Tag Required",G12)))</formula>
    </cfRule>
  </conditionalFormatting>
  <conditionalFormatting sqref="G12">
    <cfRule type="containsText" dxfId="35" priority="25" operator="containsText" text="Action Required">
      <formula>NOT(ISERROR(SEARCH("Action Required",G12)))</formula>
    </cfRule>
  </conditionalFormatting>
  <conditionalFormatting sqref="G13:G14">
    <cfRule type="containsText" dxfId="34" priority="24" operator="containsText" text="New Tag Required">
      <formula>NOT(ISERROR(SEARCH("New Tag Required",G13)))</formula>
    </cfRule>
  </conditionalFormatting>
  <conditionalFormatting sqref="H13:H14">
    <cfRule type="containsText" dxfId="33" priority="23" operator="containsText" text="New Sign Required">
      <formula>NOT(ISERROR(SEARCH("New Sign Required",H13)))</formula>
    </cfRule>
  </conditionalFormatting>
  <conditionalFormatting sqref="G13:G14">
    <cfRule type="containsText" dxfId="32" priority="22" operator="containsText" text="Action Required">
      <formula>NOT(ISERROR(SEARCH("Action Required",G13)))</formula>
    </cfRule>
  </conditionalFormatting>
  <conditionalFormatting sqref="H13:H14">
    <cfRule type="containsText" dxfId="31" priority="21" operator="containsText" text="Action Required">
      <formula>NOT(ISERROR(SEARCH("Action Required",H13)))</formula>
    </cfRule>
  </conditionalFormatting>
  <conditionalFormatting sqref="G13:G14">
    <cfRule type="containsText" dxfId="30" priority="20" operator="containsText" text="New Tag Required">
      <formula>NOT(ISERROR(SEARCH("New Tag Required",G13)))</formula>
    </cfRule>
  </conditionalFormatting>
  <conditionalFormatting sqref="H13:H14">
    <cfRule type="containsText" dxfId="29" priority="19" operator="containsText" text="New Sign Required">
      <formula>NOT(ISERROR(SEARCH("New Sign Required",H13)))</formula>
    </cfRule>
  </conditionalFormatting>
  <conditionalFormatting sqref="G13:G14">
    <cfRule type="containsText" dxfId="28" priority="18" operator="containsText" text="Action Required">
      <formula>NOT(ISERROR(SEARCH("Action Required",G13)))</formula>
    </cfRule>
  </conditionalFormatting>
  <conditionalFormatting sqref="H13:H14">
    <cfRule type="containsText" dxfId="27" priority="17" operator="containsText" text="Action Required">
      <formula>NOT(ISERROR(SEARCH("Action Required",H13)))</formula>
    </cfRule>
  </conditionalFormatting>
  <conditionalFormatting sqref="H13:H14">
    <cfRule type="containsText" dxfId="26" priority="15" operator="containsText" text="Remove Old Sign">
      <formula>NOT(ISERROR(SEARCH("Remove Old Sign",H13)))</formula>
    </cfRule>
    <cfRule type="containsText" dxfId="25" priority="16" operator="containsText" text="Move Sign to New Location">
      <formula>NOT(ISERROR(SEARCH("Move Sign to New Location",H13)))</formula>
    </cfRule>
  </conditionalFormatting>
  <conditionalFormatting sqref="G13:G14">
    <cfRule type="containsText" dxfId="24" priority="14" operator="containsText" text="Remove Old Tag">
      <formula>NOT(ISERROR(SEARCH("Remove Old Tag",G13)))</formula>
    </cfRule>
  </conditionalFormatting>
  <conditionalFormatting sqref="G13:G14">
    <cfRule type="containsText" dxfId="23" priority="13" operator="containsText" text="New Tag Required">
      <formula>NOT(ISERROR(SEARCH("New Tag Required",G13)))</formula>
    </cfRule>
  </conditionalFormatting>
  <conditionalFormatting sqref="G13:G14">
    <cfRule type="containsText" dxfId="22" priority="12" operator="containsText" text="Action Required">
      <formula>NOT(ISERROR(SEARCH("Action Required",G13)))</formula>
    </cfRule>
  </conditionalFormatting>
  <conditionalFormatting sqref="G15">
    <cfRule type="containsText" dxfId="9" priority="10" operator="containsText" text="New Tag Required">
      <formula>NOT(ISERROR(SEARCH("New Tag Required",G15)))</formula>
    </cfRule>
  </conditionalFormatting>
  <conditionalFormatting sqref="H15">
    <cfRule type="containsText" dxfId="8" priority="9" operator="containsText" text="New Sign Required">
      <formula>NOT(ISERROR(SEARCH("New Sign Required",H15)))</formula>
    </cfRule>
  </conditionalFormatting>
  <conditionalFormatting sqref="G15">
    <cfRule type="containsText" dxfId="7" priority="8" operator="containsText" text="Action Required">
      <formula>NOT(ISERROR(SEARCH("Action Required",G15)))</formula>
    </cfRule>
  </conditionalFormatting>
  <conditionalFormatting sqref="H15">
    <cfRule type="containsText" dxfId="6" priority="7" operator="containsText" text="Action Required">
      <formula>NOT(ISERROR(SEARCH("Action Required",H15)))</formula>
    </cfRule>
  </conditionalFormatting>
  <conditionalFormatting sqref="G15">
    <cfRule type="containsText" dxfId="5" priority="6" operator="containsText" text="New Tag Required">
      <formula>NOT(ISERROR(SEARCH("New Tag Required",G15)))</formula>
    </cfRule>
  </conditionalFormatting>
  <conditionalFormatting sqref="G15">
    <cfRule type="containsText" dxfId="4" priority="5" operator="containsText" text="Action Required">
      <formula>NOT(ISERROR(SEARCH("Action Required",G15)))</formula>
    </cfRule>
  </conditionalFormatting>
  <conditionalFormatting sqref="H15">
    <cfRule type="containsText" dxfId="3" priority="3" operator="containsText" text="Remove Old Sign">
      <formula>NOT(ISERROR(SEARCH("Remove Old Sign",H15)))</formula>
    </cfRule>
    <cfRule type="containsText" dxfId="2" priority="4" operator="containsText" text="Move Sign to New Location">
      <formula>NOT(ISERROR(SEARCH("Move Sign to New Location",H15)))</formula>
    </cfRule>
  </conditionalFormatting>
  <conditionalFormatting sqref="G15">
    <cfRule type="containsText" dxfId="1" priority="2" operator="containsText" text="Remove Old Tag">
      <formula>NOT(ISERROR(SEARCH("Remove Old Tag",G15)))</formula>
    </cfRule>
  </conditionalFormatting>
  <conditionalFormatting sqref="D15">
    <cfRule type="containsText" dxfId="0" priority="1" operator="containsText" text="Yes">
      <formula>NOT(ISERROR(SEARCH("Yes",D15)))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25" sqref="E25"/>
    </sheetView>
  </sheetViews>
  <sheetFormatPr defaultColWidth="9.140625" defaultRowHeight="15" x14ac:dyDescent="0.25"/>
  <cols>
    <col min="1" max="1" width="22.42578125" style="35" bestFit="1" customWidth="1"/>
    <col min="2" max="2" width="30.140625" style="35" customWidth="1"/>
    <col min="3" max="3" width="24" style="28" customWidth="1"/>
    <col min="4" max="4" width="7.140625" style="28" customWidth="1"/>
    <col min="5" max="5" width="32.85546875" style="28" customWidth="1"/>
    <col min="6" max="6" width="13.28515625" style="28" bestFit="1" customWidth="1"/>
    <col min="7" max="8" width="18.5703125" style="28" customWidth="1"/>
    <col min="9" max="10" width="26.85546875" style="29" customWidth="1"/>
    <col min="11" max="16384" width="9.140625" style="28"/>
  </cols>
  <sheetData>
    <row r="1" spans="1:10" x14ac:dyDescent="0.25">
      <c r="A1" s="24" t="s">
        <v>7</v>
      </c>
      <c r="B1" s="25" t="str">
        <f>'KD Changes'!B1:C1</f>
        <v>0679</v>
      </c>
      <c r="C1" s="26"/>
      <c r="D1" s="14" t="s">
        <v>10</v>
      </c>
      <c r="E1" s="27">
        <f>'KD Changes'!G1</f>
        <v>43483</v>
      </c>
    </row>
    <row r="2" spans="1:10" ht="15" customHeight="1" x14ac:dyDescent="0.25">
      <c r="A2" s="30" t="s">
        <v>8</v>
      </c>
      <c r="B2" s="31" t="e">
        <f>VLOOKUP(B1,[1]BuildingList!A:B,2,FALSE)</f>
        <v>#N/A</v>
      </c>
      <c r="C2" s="32"/>
      <c r="D2" s="33" t="s">
        <v>12</v>
      </c>
      <c r="E2" s="34" t="str">
        <f>'KD Changes'!G2</f>
        <v>Janet Schwartz</v>
      </c>
    </row>
    <row r="3" spans="1:10" x14ac:dyDescent="0.25">
      <c r="B3" s="35" t="s">
        <v>103</v>
      </c>
    </row>
    <row r="5" spans="1:10" s="21" customFormat="1" ht="24" customHeight="1" thickBot="1" x14ac:dyDescent="0.3">
      <c r="A5" s="19" t="s">
        <v>59</v>
      </c>
      <c r="B5" s="20" t="s">
        <v>60</v>
      </c>
      <c r="C5" s="20" t="s">
        <v>61</v>
      </c>
      <c r="D5" s="20" t="s">
        <v>62</v>
      </c>
      <c r="E5" s="20" t="s">
        <v>17</v>
      </c>
    </row>
    <row r="6" spans="1:10" ht="15.75" thickTop="1" x14ac:dyDescent="0.25">
      <c r="A6" s="97"/>
      <c r="B6" s="84"/>
      <c r="C6" s="98"/>
      <c r="D6" s="98"/>
      <c r="E6" s="98"/>
      <c r="G6" s="21"/>
      <c r="H6" s="21"/>
      <c r="I6" s="28"/>
      <c r="J6" s="28"/>
    </row>
    <row r="7" spans="1:10" x14ac:dyDescent="0.25">
      <c r="A7" s="99" t="s">
        <v>85</v>
      </c>
      <c r="B7" s="99" t="s">
        <v>86</v>
      </c>
      <c r="C7" s="98" t="s">
        <v>66</v>
      </c>
      <c r="D7" s="86">
        <v>931</v>
      </c>
      <c r="E7" s="84" t="s">
        <v>78</v>
      </c>
      <c r="G7" s="21"/>
      <c r="H7" s="21"/>
      <c r="I7" s="28"/>
      <c r="J7" s="28"/>
    </row>
    <row r="8" spans="1:10" ht="15" customHeight="1" x14ac:dyDescent="0.25">
      <c r="A8" s="99" t="s">
        <v>87</v>
      </c>
      <c r="B8" s="99" t="s">
        <v>88</v>
      </c>
      <c r="C8" s="98" t="s">
        <v>66</v>
      </c>
      <c r="D8" s="86">
        <v>65</v>
      </c>
      <c r="E8" s="84" t="s">
        <v>79</v>
      </c>
      <c r="G8" s="21"/>
      <c r="H8" s="21"/>
      <c r="I8" s="28"/>
      <c r="J8" s="28"/>
    </row>
    <row r="9" spans="1:10" x14ac:dyDescent="0.25">
      <c r="A9" s="99" t="s">
        <v>89</v>
      </c>
      <c r="B9" s="99" t="s">
        <v>90</v>
      </c>
      <c r="C9" s="98" t="s">
        <v>66</v>
      </c>
      <c r="D9" s="86">
        <v>64</v>
      </c>
      <c r="E9" s="84" t="s">
        <v>79</v>
      </c>
      <c r="G9" s="21"/>
      <c r="H9" s="21"/>
      <c r="I9" s="28"/>
      <c r="J9" s="28"/>
    </row>
    <row r="10" spans="1:10" x14ac:dyDescent="0.25">
      <c r="A10" s="99" t="s">
        <v>91</v>
      </c>
      <c r="B10" s="99" t="s">
        <v>92</v>
      </c>
      <c r="C10" s="98" t="s">
        <v>65</v>
      </c>
      <c r="D10" s="86">
        <v>419</v>
      </c>
      <c r="E10" s="84" t="s">
        <v>80</v>
      </c>
      <c r="F10" s="37"/>
      <c r="G10" s="21"/>
      <c r="H10" s="21"/>
    </row>
    <row r="11" spans="1:10" x14ac:dyDescent="0.25">
      <c r="A11" s="99" t="s">
        <v>93</v>
      </c>
      <c r="B11" s="99" t="s">
        <v>94</v>
      </c>
      <c r="C11" s="98" t="s">
        <v>66</v>
      </c>
      <c r="D11" s="86">
        <v>29</v>
      </c>
      <c r="E11" s="84" t="s">
        <v>81</v>
      </c>
      <c r="F11" s="37"/>
      <c r="G11" s="21"/>
      <c r="H11" s="21"/>
    </row>
    <row r="12" spans="1:10" x14ac:dyDescent="0.25">
      <c r="A12" s="99" t="s">
        <v>95</v>
      </c>
      <c r="B12" s="99" t="s">
        <v>96</v>
      </c>
      <c r="C12" s="98" t="s">
        <v>66</v>
      </c>
      <c r="D12" s="86">
        <v>29</v>
      </c>
      <c r="E12" s="84" t="s">
        <v>81</v>
      </c>
      <c r="F12" s="37"/>
      <c r="G12" s="21"/>
      <c r="H12" s="21"/>
    </row>
    <row r="13" spans="1:10" x14ac:dyDescent="0.25">
      <c r="A13" s="99" t="s">
        <v>97</v>
      </c>
      <c r="B13" s="99" t="s">
        <v>98</v>
      </c>
      <c r="C13" s="98" t="s">
        <v>66</v>
      </c>
      <c r="D13" s="86">
        <v>8</v>
      </c>
      <c r="E13" s="84" t="s">
        <v>82</v>
      </c>
      <c r="F13" s="37"/>
      <c r="G13" s="21"/>
      <c r="H13" s="21"/>
    </row>
    <row r="14" spans="1:10" x14ac:dyDescent="0.25">
      <c r="A14" s="100" t="s">
        <v>100</v>
      </c>
      <c r="B14" s="101" t="s">
        <v>101</v>
      </c>
      <c r="C14" s="98" t="s">
        <v>66</v>
      </c>
      <c r="D14" s="98">
        <v>829</v>
      </c>
      <c r="E14" s="90" t="s">
        <v>102</v>
      </c>
      <c r="F14" s="37"/>
      <c r="G14" s="21"/>
      <c r="H14" s="21"/>
    </row>
    <row r="15" spans="1:10" x14ac:dyDescent="0.25">
      <c r="A15" s="98"/>
      <c r="B15" s="98"/>
      <c r="C15" s="98"/>
      <c r="D15" s="98"/>
      <c r="E15" s="98"/>
      <c r="F15" s="37"/>
      <c r="G15" s="21"/>
      <c r="H15" s="21"/>
    </row>
    <row r="16" spans="1:10" x14ac:dyDescent="0.25">
      <c r="A16" s="28"/>
      <c r="B16" s="28"/>
      <c r="F16" s="37"/>
      <c r="G16" s="21"/>
      <c r="H16" s="21"/>
    </row>
    <row r="17" spans="1:8" x14ac:dyDescent="0.25">
      <c r="A17" s="28"/>
      <c r="B17" s="28"/>
      <c r="F17" s="37"/>
      <c r="G17" s="21"/>
      <c r="H17" s="21"/>
    </row>
    <row r="18" spans="1:8" x14ac:dyDescent="0.25">
      <c r="A18" s="28"/>
      <c r="B18" s="28"/>
      <c r="F18" s="37"/>
      <c r="G18" s="21"/>
      <c r="H18" s="21"/>
    </row>
    <row r="19" spans="1:8" x14ac:dyDescent="0.25">
      <c r="A19" s="28"/>
      <c r="B19" s="28"/>
      <c r="F19" s="37"/>
      <c r="G19" s="21"/>
      <c r="H19" s="21"/>
    </row>
    <row r="20" spans="1:8" x14ac:dyDescent="0.25">
      <c r="A20" s="28"/>
      <c r="B20" s="28"/>
      <c r="F20" s="37"/>
      <c r="G20" s="21"/>
      <c r="H20" s="21"/>
    </row>
    <row r="21" spans="1:8" x14ac:dyDescent="0.25">
      <c r="A21" s="28"/>
      <c r="B21" s="28"/>
      <c r="F21" s="38"/>
      <c r="G21" s="21"/>
      <c r="H21" s="21"/>
    </row>
    <row r="22" spans="1:8" x14ac:dyDescent="0.25">
      <c r="A22" s="28"/>
      <c r="B22" s="28"/>
      <c r="F22" s="37"/>
      <c r="G22" s="21"/>
      <c r="H22" s="21"/>
    </row>
    <row r="23" spans="1:8" x14ac:dyDescent="0.25">
      <c r="A23" s="28"/>
      <c r="B23" s="28"/>
      <c r="F23" s="37"/>
      <c r="G23" s="21"/>
      <c r="H23" s="21"/>
    </row>
    <row r="24" spans="1:8" x14ac:dyDescent="0.25">
      <c r="A24" s="28"/>
      <c r="B24" s="28"/>
      <c r="F24" s="37"/>
      <c r="G24" s="21"/>
      <c r="H24" s="21"/>
    </row>
    <row r="25" spans="1:8" x14ac:dyDescent="0.25">
      <c r="A25" s="28"/>
      <c r="B25" s="28"/>
      <c r="F25" s="37"/>
      <c r="G25" s="21"/>
      <c r="H25" s="21"/>
    </row>
    <row r="26" spans="1:8" x14ac:dyDescent="0.25">
      <c r="A26" s="28"/>
      <c r="B26" s="28"/>
      <c r="F26" s="37"/>
      <c r="G26" s="21"/>
      <c r="H26" s="21"/>
    </row>
    <row r="27" spans="1:8" x14ac:dyDescent="0.25">
      <c r="A27" s="28"/>
      <c r="B27" s="28"/>
      <c r="F27" s="37"/>
      <c r="G27" s="21"/>
      <c r="H27" s="21"/>
    </row>
    <row r="28" spans="1:8" x14ac:dyDescent="0.25">
      <c r="A28" s="28"/>
      <c r="B28" s="28"/>
      <c r="F28" s="37"/>
      <c r="G28" s="21"/>
      <c r="H28" s="21"/>
    </row>
    <row r="29" spans="1:8" x14ac:dyDescent="0.25">
      <c r="A29" s="28"/>
      <c r="B29" s="28"/>
      <c r="F29" s="37"/>
      <c r="G29" s="21"/>
      <c r="H29" s="21"/>
    </row>
    <row r="30" spans="1:8" x14ac:dyDescent="0.25">
      <c r="A30" s="28"/>
      <c r="B30" s="28"/>
      <c r="F30" s="37"/>
      <c r="G30" s="21"/>
      <c r="H30" s="21"/>
    </row>
    <row r="31" spans="1:8" x14ac:dyDescent="0.25">
      <c r="A31" s="36"/>
      <c r="E31" s="37"/>
      <c r="F31" s="37"/>
      <c r="G31" s="21"/>
      <c r="H31" s="21"/>
    </row>
    <row r="32" spans="1:8" x14ac:dyDescent="0.25">
      <c r="A32" s="36"/>
      <c r="E32" s="37"/>
      <c r="F32" s="37"/>
      <c r="G32" s="21"/>
      <c r="H32" s="21"/>
    </row>
    <row r="33" spans="1:8" x14ac:dyDescent="0.25">
      <c r="A33" s="36"/>
      <c r="E33" s="37"/>
      <c r="F33" s="37"/>
      <c r="G33" s="21"/>
      <c r="H33" s="21"/>
    </row>
    <row r="34" spans="1:8" x14ac:dyDescent="0.25">
      <c r="A34" s="36"/>
      <c r="E34" s="37"/>
      <c r="F34" s="37"/>
      <c r="G34" s="21"/>
      <c r="H34" s="21"/>
    </row>
    <row r="35" spans="1:8" x14ac:dyDescent="0.25">
      <c r="A35" s="36"/>
      <c r="E35" s="37"/>
      <c r="F35" s="37"/>
      <c r="G35" s="21"/>
      <c r="H35" s="21"/>
    </row>
    <row r="36" spans="1:8" x14ac:dyDescent="0.25">
      <c r="A36" s="36"/>
      <c r="E36" s="37"/>
      <c r="F36" s="37"/>
      <c r="G36" s="21"/>
      <c r="H36" s="21"/>
    </row>
    <row r="37" spans="1:8" x14ac:dyDescent="0.25">
      <c r="A37" s="36"/>
      <c r="E37" s="37"/>
      <c r="F37" s="37"/>
      <c r="G37" s="21"/>
      <c r="H37" s="21"/>
    </row>
    <row r="38" spans="1:8" x14ac:dyDescent="0.25">
      <c r="A38" s="36"/>
      <c r="E38" s="37"/>
      <c r="F38" s="37"/>
      <c r="G38" s="21"/>
      <c r="H38" s="21"/>
    </row>
    <row r="39" spans="1:8" x14ac:dyDescent="0.25">
      <c r="A39" s="36"/>
      <c r="E39" s="37"/>
      <c r="F39" s="37"/>
      <c r="G39" s="37"/>
    </row>
    <row r="40" spans="1:8" x14ac:dyDescent="0.25">
      <c r="A40" s="36"/>
      <c r="E40" s="37"/>
      <c r="F40" s="37"/>
      <c r="G40" s="37"/>
    </row>
    <row r="41" spans="1:8" x14ac:dyDescent="0.25">
      <c r="A41" s="39"/>
      <c r="E41" s="37"/>
      <c r="F41" s="40"/>
      <c r="G41" s="37"/>
    </row>
    <row r="42" spans="1:8" x14ac:dyDescent="0.25">
      <c r="A42" s="39"/>
      <c r="E42" s="37"/>
      <c r="F42" s="40"/>
      <c r="G42" s="37"/>
    </row>
    <row r="43" spans="1:8" x14ac:dyDescent="0.25">
      <c r="A43" s="39"/>
      <c r="E43" s="37"/>
      <c r="F43" s="41"/>
      <c r="G43" s="37"/>
    </row>
    <row r="44" spans="1:8" x14ac:dyDescent="0.25">
      <c r="A44" s="36"/>
      <c r="E44" s="37"/>
      <c r="F44" s="40"/>
      <c r="G44" s="37"/>
    </row>
    <row r="45" spans="1:8" x14ac:dyDescent="0.25">
      <c r="A45" s="36"/>
      <c r="E45" s="37"/>
      <c r="F45" s="40"/>
      <c r="G45" s="37"/>
    </row>
    <row r="46" spans="1:8" x14ac:dyDescent="0.25">
      <c r="A46" s="42"/>
      <c r="E46" s="37"/>
      <c r="F46" s="37"/>
      <c r="G46" s="37"/>
    </row>
    <row r="47" spans="1:8" x14ac:dyDescent="0.25">
      <c r="A47" s="42"/>
      <c r="E47" s="37"/>
      <c r="F47" s="37"/>
      <c r="G47" s="37"/>
    </row>
    <row r="48" spans="1:8" x14ac:dyDescent="0.25">
      <c r="A48" s="42"/>
      <c r="E48" s="37"/>
      <c r="F48" s="37"/>
      <c r="G48" s="37"/>
    </row>
    <row r="49" spans="1:7" x14ac:dyDescent="0.25">
      <c r="A49" s="42"/>
      <c r="E49" s="37"/>
      <c r="F49" s="37"/>
      <c r="G49" s="37"/>
    </row>
    <row r="50" spans="1:7" x14ac:dyDescent="0.25">
      <c r="A50" s="42"/>
      <c r="E50" s="37"/>
      <c r="F50" s="38"/>
      <c r="G50" s="37"/>
    </row>
    <row r="51" spans="1:7" x14ac:dyDescent="0.25">
      <c r="A51" s="42"/>
      <c r="E51" s="37"/>
      <c r="F51" s="37"/>
      <c r="G51" s="37"/>
    </row>
    <row r="52" spans="1:7" x14ac:dyDescent="0.25">
      <c r="A52" s="42"/>
      <c r="E52" s="37"/>
      <c r="F52" s="37"/>
      <c r="G52" s="37"/>
    </row>
    <row r="53" spans="1:7" x14ac:dyDescent="0.25">
      <c r="A53" s="36"/>
      <c r="E53" s="37"/>
      <c r="F53" s="37"/>
      <c r="G53" s="37"/>
    </row>
    <row r="54" spans="1:7" x14ac:dyDescent="0.25">
      <c r="A54" s="36"/>
    </row>
    <row r="199" spans="3:3" x14ac:dyDescent="0.25">
      <c r="C199" s="28" t="s">
        <v>29</v>
      </c>
    </row>
  </sheetData>
  <sheetProtection insertRows="0" deleteRows="0" selectLockedCells="1"/>
  <conditionalFormatting sqref="G39:G52">
    <cfRule type="containsText" dxfId="21" priority="16" operator="containsText" text="New Tag Required">
      <formula>NOT(ISERROR(SEARCH("New Tag Required",G39)))</formula>
    </cfRule>
  </conditionalFormatting>
  <conditionalFormatting sqref="D49:D98">
    <cfRule type="containsText" dxfId="20" priority="15" operator="containsText" text="Yes">
      <formula>NOT(ISERROR(SEARCH("Yes",D49)))</formula>
    </cfRule>
  </conditionalFormatting>
  <conditionalFormatting sqref="H39:H98 H199:H420">
    <cfRule type="containsText" dxfId="19" priority="14" operator="containsText" text="New Sign Required">
      <formula>NOT(ISERROR(SEARCH("New Sign Required",H39)))</formula>
    </cfRule>
  </conditionalFormatting>
  <conditionalFormatting sqref="G39:G98">
    <cfRule type="containsText" dxfId="18" priority="13" operator="containsText" text="Action Required">
      <formula>NOT(ISERROR(SEARCH("Action Required",G39)))</formula>
    </cfRule>
  </conditionalFormatting>
  <conditionalFormatting sqref="H39:H98">
    <cfRule type="containsText" dxfId="17" priority="12" operator="containsText" text="Action Required">
      <formula>NOT(ISERROR(SEARCH("Action Required",H39)))</formula>
    </cfRule>
  </conditionalFormatting>
  <conditionalFormatting sqref="D99:D198">
    <cfRule type="containsText" dxfId="16" priority="7" operator="containsText" text="Yes">
      <formula>NOT(ISERROR(SEARCH("Yes",D99)))</formula>
    </cfRule>
  </conditionalFormatting>
  <conditionalFormatting sqref="H99:H198">
    <cfRule type="containsText" dxfId="15" priority="6" operator="containsText" text="New Sign Required">
      <formula>NOT(ISERROR(SEARCH("New Sign Required",H99)))</formula>
    </cfRule>
  </conditionalFormatting>
  <conditionalFormatting sqref="G99:G198">
    <cfRule type="containsText" dxfId="14" priority="5" operator="containsText" text="Action Required">
      <formula>NOT(ISERROR(SEARCH("Action Required",G99)))</formula>
    </cfRule>
  </conditionalFormatting>
  <conditionalFormatting sqref="H99:H198">
    <cfRule type="containsText" dxfId="13" priority="4" operator="containsText" text="Action Required">
      <formula>NOT(ISERROR(SEARCH("Action Required",H99)))</formula>
    </cfRule>
  </conditionalFormatting>
  <conditionalFormatting sqref="H1:H4 H39:H1048576 G5:G38">
    <cfRule type="containsText" dxfId="12" priority="2" operator="containsText" text="Remove Old Sign">
      <formula>NOT(ISERROR(SEARCH("Remove Old Sign",G1)))</formula>
    </cfRule>
    <cfRule type="containsText" dxfId="1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1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C105:C198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9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3" t="s">
        <v>48</v>
      </c>
    </row>
    <row r="11" spans="1:7" x14ac:dyDescent="0.25">
      <c r="E11" s="23" t="s">
        <v>32</v>
      </c>
    </row>
    <row r="12" spans="1:7" x14ac:dyDescent="0.25">
      <c r="E12" s="23" t="s">
        <v>20</v>
      </c>
    </row>
    <row r="13" spans="1:7" x14ac:dyDescent="0.25">
      <c r="E13" s="23" t="s">
        <v>24</v>
      </c>
    </row>
    <row r="14" spans="1:7" x14ac:dyDescent="0.25">
      <c r="E14" s="23" t="s">
        <v>51</v>
      </c>
    </row>
    <row r="15" spans="1:7" x14ac:dyDescent="0.25">
      <c r="E15" s="23" t="s">
        <v>49</v>
      </c>
    </row>
    <row r="16" spans="1:7" x14ac:dyDescent="0.25">
      <c r="E16" s="23" t="s">
        <v>22</v>
      </c>
    </row>
    <row r="17" spans="1:7" x14ac:dyDescent="0.25">
      <c r="E17" s="23" t="s">
        <v>26</v>
      </c>
    </row>
    <row r="18" spans="1:7" x14ac:dyDescent="0.25">
      <c r="E18" s="23" t="s">
        <v>23</v>
      </c>
    </row>
    <row r="19" spans="1:7" x14ac:dyDescent="0.25">
      <c r="E19" s="23" t="s">
        <v>25</v>
      </c>
    </row>
    <row r="20" spans="1:7" x14ac:dyDescent="0.25">
      <c r="A20" s="22"/>
      <c r="B20" s="22"/>
      <c r="C20" s="22"/>
      <c r="D20" s="22"/>
      <c r="E20" s="7"/>
      <c r="F20" s="22"/>
      <c r="G20" s="22"/>
    </row>
    <row r="21" spans="1:7" x14ac:dyDescent="0.25">
      <c r="A21" s="22"/>
      <c r="B21" s="22"/>
      <c r="C21" s="22"/>
      <c r="D21" s="22"/>
      <c r="F21" s="22"/>
      <c r="G21" s="22"/>
    </row>
    <row r="22" spans="1:7" x14ac:dyDescent="0.25">
      <c r="A22" s="22"/>
      <c r="B22" s="22"/>
      <c r="C22" s="22"/>
      <c r="D22" s="22"/>
      <c r="F22" s="22"/>
      <c r="G22" s="22"/>
    </row>
    <row r="23" spans="1:7" x14ac:dyDescent="0.25">
      <c r="A23" s="22"/>
      <c r="B23" s="22"/>
      <c r="C23" s="22"/>
      <c r="D23" s="22"/>
      <c r="F23" s="22"/>
      <c r="G23" s="22"/>
    </row>
    <row r="24" spans="1:7" x14ac:dyDescent="0.25">
      <c r="A24" s="22"/>
      <c r="B24" s="22"/>
      <c r="C24" s="22"/>
      <c r="D24" s="22"/>
      <c r="F24" s="22"/>
      <c r="G24" s="22"/>
    </row>
    <row r="25" spans="1:7" x14ac:dyDescent="0.25">
      <c r="A25" s="22"/>
      <c r="B25" s="22"/>
      <c r="C25" s="22"/>
      <c r="D25" s="22"/>
      <c r="F25" s="22"/>
      <c r="G25" s="22"/>
    </row>
    <row r="26" spans="1:7" x14ac:dyDescent="0.25">
      <c r="A26" s="22"/>
      <c r="B26" s="22"/>
      <c r="C26" s="22"/>
      <c r="D26" s="22"/>
      <c r="F26" s="22"/>
      <c r="G26" s="22"/>
    </row>
    <row r="27" spans="1:7" x14ac:dyDescent="0.25">
      <c r="A27" s="22"/>
      <c r="B27" s="22"/>
      <c r="C27" s="22"/>
      <c r="D27" s="22"/>
      <c r="F27" s="22"/>
      <c r="G27" s="22"/>
    </row>
    <row r="28" spans="1:7" x14ac:dyDescent="0.25">
      <c r="A28" s="22"/>
      <c r="B28" s="22"/>
      <c r="C28" s="22"/>
      <c r="D28" s="22"/>
      <c r="F28" s="22"/>
      <c r="G28" s="22"/>
    </row>
    <row r="29" spans="1:7" x14ac:dyDescent="0.25">
      <c r="A29" s="22"/>
      <c r="B29" s="22"/>
      <c r="C29" s="22"/>
      <c r="D29" s="22"/>
      <c r="F29" s="22"/>
      <c r="G29" s="22"/>
    </row>
    <row r="30" spans="1:7" x14ac:dyDescent="0.25">
      <c r="A30" s="22"/>
      <c r="B30" s="22"/>
      <c r="C30" s="22"/>
      <c r="D30" s="22"/>
      <c r="F30" s="22"/>
      <c r="G30" s="22"/>
    </row>
    <row r="31" spans="1:7" x14ac:dyDescent="0.25">
      <c r="A31" s="22"/>
      <c r="B31" s="22"/>
      <c r="C31" s="22"/>
      <c r="D31" s="22"/>
      <c r="F31" s="22"/>
      <c r="G31" s="22"/>
    </row>
    <row r="32" spans="1:7" x14ac:dyDescent="0.25">
      <c r="A32" s="22"/>
      <c r="B32" s="22"/>
      <c r="C32" s="22"/>
      <c r="D32" s="22"/>
      <c r="F32" s="22"/>
      <c r="G32" s="22"/>
    </row>
    <row r="33" spans="1:7" x14ac:dyDescent="0.25">
      <c r="A33" s="22"/>
      <c r="B33" s="22"/>
      <c r="C33" s="22"/>
      <c r="D33" s="22"/>
      <c r="F33" s="22"/>
      <c r="G33" s="22"/>
    </row>
    <row r="34" spans="1:7" x14ac:dyDescent="0.25">
      <c r="A34" s="22"/>
      <c r="B34" s="22"/>
      <c r="C34" s="22"/>
      <c r="D34" s="22"/>
      <c r="F34" s="22"/>
      <c r="G34" s="22"/>
    </row>
    <row r="35" spans="1:7" x14ac:dyDescent="0.25">
      <c r="A35" s="22"/>
      <c r="B35" s="22"/>
      <c r="C35" s="22"/>
      <c r="D35" s="22"/>
      <c r="F35" s="22"/>
      <c r="G35" s="22"/>
    </row>
    <row r="36" spans="1:7" x14ac:dyDescent="0.25">
      <c r="A36" s="22"/>
      <c r="B36" s="22"/>
      <c r="C36" s="22"/>
      <c r="D36" s="22"/>
      <c r="F36" s="22"/>
      <c r="G36" s="22"/>
    </row>
    <row r="37" spans="1:7" x14ac:dyDescent="0.25">
      <c r="A37" s="22"/>
      <c r="B37" s="22"/>
      <c r="C37" s="22"/>
      <c r="D37" s="22"/>
      <c r="F37" s="22"/>
      <c r="G37" s="22"/>
    </row>
    <row r="38" spans="1:7" x14ac:dyDescent="0.25">
      <c r="A38" s="22"/>
      <c r="B38" s="22"/>
      <c r="C38" s="22"/>
      <c r="D38" s="22"/>
      <c r="F38" s="22"/>
      <c r="G38" s="22"/>
    </row>
    <row r="39" spans="1:7" x14ac:dyDescent="0.25">
      <c r="A39" s="22"/>
      <c r="B39" s="22"/>
      <c r="C39" s="22"/>
      <c r="D39" s="22"/>
      <c r="F39" s="22"/>
      <c r="G39" s="2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2019-01-22T21:13:08Z</dcterms:modified>
</cp:coreProperties>
</file>