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<sst xmlns="http://schemas.openxmlformats.org/spreadsheetml/2006/main" count="110" uniqueCount="86">
  <si>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</si>
  <si>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</si>
  <si>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</si>
  <si>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</si>
  <si>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</si>
  <si>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</si>
  <si>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</si>
  <si>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</si>
  <si>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</si>
  <si>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</si>
  <si>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</si>
  <si>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</si>
  <si>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</si>
  <si>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</si>
  <si>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</si>
  <si>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</si>
  <si>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</si>
  <si>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</si>
  <si>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</si>
  <si>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</si>
  <si>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</si>
  <si>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</si>
  <si>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</si>
  <si>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</si>
  <si>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</si>
  <si>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</si>
  <si>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</si>
  <si>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</si>
  <si>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</si>
  <si>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</si>
  <si>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</si>
  <si>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</si>
  <si>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</si>
  <si>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</si>
  <si>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</si>
  <si>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</si>
  <si>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</si>
  <si>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</si>
  <si>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</si>
  <si>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</si>
  <si>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</si>
  <si>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</si>
  <si>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</si>
  <si>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</si>
  <si>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</si>
  <si>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</si>
  <si>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</si>
  <si>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</si>
  <si>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</si>
  <si>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</si>
  <si>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</si>
  <si>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</si>
  <si>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</si>
  <si>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</si>
  <si>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</si>
  <si>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</si>
  <si>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</si>
  <si>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</si>
  <si>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</si>
  <si>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</si>
  <si>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</si>
  <si>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</si>
  <si>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</si>
  <si>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</si>
  <si>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</si>
  <si>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</si>
  <si>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</si>
  <si>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</si>
  <si>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</si>
  <si>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</si>
  <si>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</si>
  <si>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</si>
  <si>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</si>
  <si>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</si>
  <si>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</si>
  <si>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0612</t>
  </si>
  <si>
    <t>00</t>
  </si>
  <si>
    <t>TL-01</t>
  </si>
  <si>
    <t>TL-01 Gross</t>
  </si>
  <si>
    <t>LX-0612-00-001</t>
  </si>
  <si>
    <t>SAMARITAN CHILLER - Rm 001 - Tunnel</t>
  </si>
  <si>
    <t>LX-0612-00-TL0001</t>
  </si>
  <si>
    <t>SAMARITAN CHILLER - Rm TL0001 - Tunnel</t>
  </si>
  <si>
    <t>changed room number to match inventory of Building Tunnels</t>
  </si>
  <si>
    <t>square foot for GSF -  inventory of Building Tunnels</t>
  </si>
  <si>
    <t>Room Label Change: 0001 Changed To TL0001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</si>
</sst>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ill="1"/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24" fillId="0" borderId="0" xfId="43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20" fillId="34" borderId="10" xfId="0" applyNumberFormat="1" applyFont="1" applyFill="1" applyBorder="1" applyAlignment="1" applyProtection="1">
      <alignment horizontal="center" wrapText="1"/>
    </xf>
    <xf numFmtId="0" fontId="0" fillId="34" borderId="10" xfId="0" applyFont="1" applyFill="1" applyBorder="1" applyAlignment="1" applyProtection="1">
      <alignment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85" zoomScaleNormal="85" workbookViewId="0">
      <selection activeCell="C16" sqref="C16"/>
    </sheetView>
  </sheetViews>
  <sheetFormatPr defaultColWidth="9.140625" defaultRowHeight="15" x14ac:dyDescent="0.25"/>
  <cols>
    <col min="1" max="1" width="12.5703125" style="45" bestFit="1" customWidth="1"/>
    <col min="2" max="2" width="8.7109375" style="23" customWidth="1"/>
    <col min="3" max="3" width="18.7109375" style="16" customWidth="1"/>
    <col min="4" max="4" width="8.7109375" style="16" customWidth="1"/>
    <col min="5" max="6" width="12.7109375" style="16" customWidth="1"/>
    <col min="7" max="7" width="16" style="16" bestFit="1" customWidth="1"/>
    <col min="8" max="8" width="12.7109375" style="16" customWidth="1"/>
    <col min="9" max="9" width="36.7109375" style="11" customWidth="1"/>
    <col min="10" max="16" width="8.7109375" style="16" customWidth="1"/>
    <col min="17" max="16384" width="9.140625" style="16"/>
  </cols>
  <sheetData>
    <row r="1" spans="1:16" s="11" customFormat="1" ht="90" x14ac:dyDescent="0.25">
      <c r="A1" s="75" t="s">
        <v>7</v>
      </c>
      <c r="B1" s="80" t="s">
        <v>75</v>
      </c>
      <c r="C1" s="80"/>
      <c r="F1" s="76" t="s">
        <v>10</v>
      </c>
      <c r="G1" s="77">
        <v>43348</v>
      </c>
      <c r="J1" s="65" t="s">
        <v>33</v>
      </c>
      <c r="K1" s="65" t="s">
        <v>34</v>
      </c>
      <c r="L1" s="18"/>
      <c r="M1" s="18"/>
      <c r="N1" s="18"/>
      <c r="O1" s="78" t="s">
        <v>35</v>
      </c>
      <c r="P1" s="79" t="s">
        <v>47</v>
      </c>
    </row>
    <row r="2" spans="1:16" ht="16.5" thickBot="1" x14ac:dyDescent="0.3">
      <c r="A2" s="63" t="s">
        <v>8</v>
      </c>
      <c r="B2" s="81" t="str">
        <f>VLOOKUP(B1,BuildingList!A:B,2,FALSE)</f>
        <v>Samaritan Chiller Building</v>
      </c>
      <c r="C2" s="81"/>
      <c r="F2" s="64" t="s">
        <v>12</v>
      </c>
      <c r="G2" s="19" t="s">
        <v>69</v>
      </c>
      <c r="J2" s="15">
        <f>G34-J34</f>
        <v>0</v>
      </c>
      <c r="K2" s="15">
        <f>H34-M34</f>
        <v>0</v>
      </c>
      <c r="L2" s="20"/>
      <c r="M2" s="20"/>
      <c r="N2" s="20"/>
      <c r="O2" s="21"/>
      <c r="P2" s="22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0" customFormat="1" ht="45.75" thickBot="1" x14ac:dyDescent="0.3">
      <c r="A5" s="69" t="s">
        <v>19</v>
      </c>
      <c r="B5" s="69" t="s">
        <v>14</v>
      </c>
      <c r="C5" s="66" t="s">
        <v>9</v>
      </c>
      <c r="D5" s="66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6" s="38" customFormat="1" ht="45.75" thickTop="1" x14ac:dyDescent="0.25">
      <c r="A6" s="45" t="s">
        <v>77</v>
      </c>
      <c r="B6" s="45" t="s">
        <v>76</v>
      </c>
      <c r="C6" s="39" t="s">
        <v>85</v>
      </c>
      <c r="D6" s="38" t="s">
        <v>5</v>
      </c>
      <c r="E6" s="47">
        <v>1094</v>
      </c>
      <c r="F6" s="47">
        <v>1093</v>
      </c>
      <c r="G6" s="47" t="s">
        <v>13</v>
      </c>
      <c r="H6" s="38" t="s">
        <v>13</v>
      </c>
      <c r="I6" s="39"/>
      <c r="J6" s="56" t="str">
        <f>IF(G6="No Change","N/A",IF(G6="New Tag Required",Lookup!F:F,IF(G6="Remove Old Tag",Lookup!F:F,IF(G6="N/A","N/A",""))))</f>
        <v>N/A</v>
      </c>
      <c r="K6" s="57"/>
      <c r="L6" s="45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38" customFormat="1" ht="30" customHeight="1" x14ac:dyDescent="0.25">
      <c r="A7" s="45" t="s">
        <v>78</v>
      </c>
      <c r="B7" s="45" t="s">
        <v>76</v>
      </c>
      <c r="C7" s="39" t="s">
        <v>71</v>
      </c>
      <c r="D7" s="38" t="s">
        <v>5</v>
      </c>
      <c r="E7" s="47">
        <v>1408</v>
      </c>
      <c r="F7" s="47">
        <v>1273</v>
      </c>
      <c r="G7" s="47" t="s">
        <v>13</v>
      </c>
      <c r="H7" s="38" t="s">
        <v>13</v>
      </c>
      <c r="I7" s="39" t="s">
        <v>84</v>
      </c>
      <c r="J7" s="56" t="str">
        <f>IF(G7="No Change","N/A",IF(G7="New Tag Required",Lookup!F:F,IF(G7="Remove Old Tag",Lookup!F:F,IF(G7="N/A","N/A",""))))</f>
        <v>N/A</v>
      </c>
      <c r="K7" s="57"/>
      <c r="L7" s="45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38" customFormat="1" x14ac:dyDescent="0.25">
      <c r="A8" s="58"/>
      <c r="B8" s="45"/>
      <c r="C8" s="39"/>
      <c r="E8" s="59"/>
      <c r="F8" s="59"/>
      <c r="G8" s="47"/>
      <c r="I8" s="39"/>
      <c r="J8" s="56" t="str">
        <f>IF(G8="No Change","N/A",IF(G8="New Tag Required",Lookup!F:F,IF(G8="Remove Old Tag",Lookup!F:F,IF(G8="N/A","N/A",""))))</f>
        <v/>
      </c>
      <c r="K8" s="57"/>
      <c r="L8" s="58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s="38" customFormat="1" x14ac:dyDescent="0.25">
      <c r="A9" s="58"/>
      <c r="B9" s="45"/>
      <c r="C9" s="39"/>
      <c r="E9" s="47"/>
      <c r="F9" s="47"/>
      <c r="G9" s="47"/>
      <c r="I9" s="39"/>
      <c r="J9" s="56" t="str">
        <f>IF(G9="No Change","N/A",IF(G9="New Tag Required",Lookup!F:F,IF(G9="Remove Old Tag",Lookup!F:F,IF(G9="N/A","N/A",""))))</f>
        <v/>
      </c>
      <c r="K9" s="57"/>
      <c r="L9" s="58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38" customFormat="1" x14ac:dyDescent="0.25">
      <c r="A10" s="60"/>
      <c r="B10" s="45"/>
      <c r="C10" s="39"/>
      <c r="E10" s="47"/>
      <c r="F10" s="47"/>
      <c r="G10" s="47"/>
      <c r="I10" s="39"/>
      <c r="J10" s="56" t="str">
        <f>IF(G10="No Change","N/A",IF(G10="New Tag Required",Lookup!F:F,IF(G10="Remove Old Tag",Lookup!F:F,IF(G10="N/A","N/A",""))))</f>
        <v/>
      </c>
      <c r="K10" s="57"/>
      <c r="L10" s="60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38" customFormat="1" x14ac:dyDescent="0.25">
      <c r="A11" s="60"/>
      <c r="B11" s="45"/>
      <c r="C11" s="39"/>
      <c r="E11" s="47"/>
      <c r="F11" s="47"/>
      <c r="G11" s="47"/>
      <c r="I11" s="39"/>
      <c r="J11" s="56" t="str">
        <f>IF(G11="No Change","N/A",IF(G11="New Tag Required",Lookup!F:F,IF(G11="Remove Old Tag",Lookup!F:F,IF(G11="N/A","N/A",""))))</f>
        <v/>
      </c>
      <c r="K11" s="57"/>
      <c r="L11" s="60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38" customFormat="1" x14ac:dyDescent="0.25">
      <c r="A12" s="60"/>
      <c r="B12" s="45"/>
      <c r="C12" s="39"/>
      <c r="E12" s="47"/>
      <c r="F12" s="47"/>
      <c r="G12" s="47"/>
      <c r="I12" s="39"/>
      <c r="J12" s="56" t="str">
        <f>IF(G12="No Change","N/A",IF(G12="New Tag Required",Lookup!F:F,IF(G12="Remove Old Tag",Lookup!F:F,IF(G12="N/A","N/A",""))))</f>
        <v/>
      </c>
      <c r="K12" s="57"/>
      <c r="L12" s="60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38" customFormat="1" x14ac:dyDescent="0.25">
      <c r="A13" s="60"/>
      <c r="B13" s="45"/>
      <c r="C13" s="39"/>
      <c r="E13" s="47"/>
      <c r="F13" s="47"/>
      <c r="G13" s="47"/>
      <c r="I13" s="39"/>
      <c r="J13" s="56" t="str">
        <f>IF(G13="No Change","N/A",IF(G13="New Tag Required",Lookup!F:F,IF(G13="Remove Old Tag",Lookup!F:F,IF(G13="N/A","N/A",""))))</f>
        <v/>
      </c>
      <c r="K13" s="57"/>
      <c r="L13" s="60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38" customFormat="1" x14ac:dyDescent="0.25">
      <c r="A14" s="60"/>
      <c r="B14" s="45"/>
      <c r="C14" s="39"/>
      <c r="E14" s="47"/>
      <c r="F14" s="47"/>
      <c r="G14" s="47"/>
      <c r="I14" s="39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38" customFormat="1" x14ac:dyDescent="0.25">
      <c r="A15" s="60"/>
      <c r="B15" s="45"/>
      <c r="C15" s="39"/>
      <c r="E15" s="47"/>
      <c r="F15" s="47"/>
      <c r="G15" s="47"/>
      <c r="I15" s="39"/>
      <c r="J15" s="56" t="str">
        <f>IF(G15="No Change","N/A",IF(G15="New Tag Required",Lookup!F:F,IF(G15="Remove Old Tag",Lookup!F:F,IF(G15="N/A","N/A",""))))</f>
        <v/>
      </c>
      <c r="K15" s="61"/>
      <c r="L15" s="39"/>
      <c r="M15" s="56" t="str">
        <f>IF(H15="No Change","N/A",IF(H15="New Tag Required",Lookup!F:F,IF(H15="Remove Old Sign",Lookup!F:F,IF(H15="N/A","N/A",""))))</f>
        <v/>
      </c>
      <c r="N15" s="61"/>
      <c r="O15" s="39"/>
    </row>
    <row r="16" spans="1:16" s="38" customFormat="1" x14ac:dyDescent="0.25">
      <c r="A16" s="60"/>
      <c r="B16" s="45"/>
      <c r="C16" s="39"/>
      <c r="E16" s="47"/>
      <c r="F16" s="47"/>
      <c r="G16" s="47"/>
      <c r="I16" s="39"/>
      <c r="J16" s="56" t="str">
        <f>IF(G16="No Change","N/A",IF(G16="New Tag Required",Lookup!F:F,IF(G16="Remove Old Tag",Lookup!F:F,IF(G16="N/A","N/A",""))))</f>
        <v/>
      </c>
      <c r="K16" s="61"/>
      <c r="L16" s="39"/>
      <c r="M16" s="56" t="str">
        <f>IF(H16="No Change","N/A",IF(H16="New Tag Required",Lookup!F:F,IF(H16="Remove Old Sign",Lookup!F:F,IF(H16="N/A","N/A",""))))</f>
        <v/>
      </c>
      <c r="N16" s="61"/>
      <c r="O16" s="39"/>
    </row>
    <row r="17" spans="1:15" s="38" customFormat="1" x14ac:dyDescent="0.25">
      <c r="B17" s="45"/>
      <c r="C17" s="39"/>
      <c r="E17" s="47"/>
      <c r="F17" s="47"/>
      <c r="G17" s="47"/>
      <c r="I17" s="39"/>
      <c r="J17" s="56" t="str">
        <f>IF(G17="No Change","N/A",IF(G17="New Tag Required",Lookup!F:F,IF(G17="Remove Old Tag",Lookup!F:F,IF(G17="N/A","N/A",""))))</f>
        <v/>
      </c>
      <c r="K17" s="61"/>
      <c r="L17" s="39"/>
      <c r="M17" s="56" t="str">
        <f>IF(H17="No Change","N/A",IF(H17="New Tag Required",Lookup!F:F,IF(H17="Remove Old Sign",Lookup!F:F,IF(H17="N/A","N/A",""))))</f>
        <v/>
      </c>
      <c r="N17" s="61"/>
      <c r="O17" s="39"/>
    </row>
    <row r="18" spans="1:15" s="38" customFormat="1" x14ac:dyDescent="0.25">
      <c r="B18" s="45"/>
      <c r="C18" s="39"/>
      <c r="E18" s="47"/>
      <c r="F18" s="47"/>
      <c r="G18" s="47"/>
      <c r="I18" s="39"/>
      <c r="J18" s="56" t="str">
        <f>IF(G18="No Change","N/A",IF(G18="New Tag Required",Lookup!F:F,IF(G18="Remove Old Tag",Lookup!F:F,IF(G18="N/A","N/A",""))))</f>
        <v/>
      </c>
      <c r="K18" s="61"/>
      <c r="L18" s="39"/>
      <c r="M18" s="56" t="str">
        <f>IF(H18="No Change","N/A",IF(H18="New Tag Required",Lookup!F:F,IF(H18="Remove Old Sign",Lookup!F:F,IF(H18="N/A","N/A",""))))</f>
        <v/>
      </c>
      <c r="N18" s="61"/>
      <c r="O18" s="39"/>
    </row>
    <row r="19" spans="1:15" s="38" customFormat="1" x14ac:dyDescent="0.25">
      <c r="B19" s="45"/>
      <c r="C19" s="39"/>
      <c r="E19" s="47"/>
      <c r="F19" s="47"/>
      <c r="G19" s="47"/>
      <c r="I19" s="39"/>
      <c r="J19" s="56" t="str">
        <f>IF(G19="No Change","N/A",IF(G19="New Tag Required",Lookup!F:F,IF(G19="Remove Old Tag",Lookup!F:F,IF(G19="N/A","N/A",""))))</f>
        <v/>
      </c>
      <c r="K19" s="61"/>
      <c r="L19" s="39"/>
      <c r="M19" s="56" t="str">
        <f>IF(H19="No Change","N/A",IF(H19="New Tag Required",Lookup!F:F,IF(H19="Remove Old Sign",Lookup!F:F,IF(H19="N/A","N/A",""))))</f>
        <v/>
      </c>
      <c r="N19" s="61"/>
      <c r="O19" s="39"/>
    </row>
    <row r="20" spans="1:15" s="38" customFormat="1" x14ac:dyDescent="0.25">
      <c r="B20" s="45"/>
      <c r="C20" s="39"/>
      <c r="E20" s="47"/>
      <c r="F20" s="48"/>
      <c r="G20" s="47"/>
      <c r="I20" s="39"/>
      <c r="J20" s="56" t="str">
        <f>IF(G20="No Change","N/A",IF(G20="New Tag Required",Lookup!F:F,IF(G20="Remove Old Tag",Lookup!F:F,IF(G20="N/A","N/A",""))))</f>
        <v/>
      </c>
      <c r="K20" s="61"/>
      <c r="L20" s="39"/>
      <c r="M20" s="56" t="str">
        <f>IF(H20="No Change","N/A",IF(H20="New Tag Required",Lookup!F:F,IF(H20="Remove Old Sign",Lookup!F:F,IF(H20="N/A","N/A",""))))</f>
        <v/>
      </c>
      <c r="N20" s="61"/>
      <c r="O20" s="39"/>
    </row>
    <row r="21" spans="1:15" s="38" customFormat="1" x14ac:dyDescent="0.25">
      <c r="B21" s="45"/>
      <c r="C21" s="39"/>
      <c r="E21" s="47"/>
      <c r="F21" s="47"/>
      <c r="G21" s="47"/>
      <c r="I21" s="39"/>
      <c r="J21" s="56" t="str">
        <f>IF(G21="No Change","N/A",IF(G21="New Tag Required",Lookup!F:F,IF(G21="Remove Old Tag",Lookup!F:F,IF(G21="N/A","N/A",""))))</f>
        <v/>
      </c>
      <c r="K21" s="61"/>
      <c r="L21" s="39"/>
      <c r="M21" s="56" t="str">
        <f>IF(H21="No Change","N/A",IF(H21="New Tag Required",Lookup!F:F,IF(H21="Remove Old Sign",Lookup!F:F,IF(H21="N/A","N/A",""))))</f>
        <v/>
      </c>
      <c r="N21" s="61"/>
      <c r="O21" s="39"/>
    </row>
    <row r="22" spans="1:15" s="38" customFormat="1" x14ac:dyDescent="0.25">
      <c r="B22" s="45"/>
      <c r="C22" s="39"/>
      <c r="E22" s="47"/>
      <c r="F22" s="47"/>
      <c r="G22" s="47"/>
      <c r="I22" s="39"/>
      <c r="J22" s="56" t="str">
        <f>IF(G22="No Change","N/A",IF(G22="New Tag Required",Lookup!F:F,IF(G22="Remove Old Tag",Lookup!F:F,IF(G22="N/A","N/A",""))))</f>
        <v/>
      </c>
      <c r="K22" s="62"/>
      <c r="M22" s="56" t="str">
        <f>IF(H22="No Change","N/A",IF(H22="New Tag Required",Lookup!F:F,IF(H22="Remove Old Sign",Lookup!F:F,IF(H22="N/A","N/A",""))))</f>
        <v/>
      </c>
      <c r="N22" s="61"/>
      <c r="O22" s="39"/>
    </row>
    <row r="23" spans="1:15" s="38" customFormat="1" x14ac:dyDescent="0.25">
      <c r="B23" s="45"/>
      <c r="C23" s="39"/>
      <c r="E23" s="47"/>
      <c r="F23" s="47"/>
      <c r="G23" s="47"/>
      <c r="I23" s="39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39"/>
    </row>
    <row r="24" spans="1:15" s="38" customFormat="1" x14ac:dyDescent="0.25">
      <c r="B24" s="45"/>
      <c r="C24" s="39"/>
      <c r="E24" s="47"/>
      <c r="F24" s="47"/>
      <c r="G24" s="47"/>
      <c r="I24" s="39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2"/>
    </row>
    <row r="25" spans="1:15" s="38" customFormat="1" x14ac:dyDescent="0.25">
      <c r="B25" s="45"/>
      <c r="C25" s="39"/>
      <c r="E25" s="47"/>
      <c r="F25" s="47"/>
      <c r="G25" s="47"/>
      <c r="I25" s="39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38" customFormat="1" x14ac:dyDescent="0.25">
      <c r="A26" s="46"/>
      <c r="B26" s="45"/>
      <c r="C26" s="39"/>
      <c r="E26" s="47"/>
      <c r="F26" s="47"/>
      <c r="G26" s="47"/>
      <c r="I26" s="39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38" customFormat="1" x14ac:dyDescent="0.25">
      <c r="A27" s="46"/>
      <c r="B27" s="45"/>
      <c r="C27" s="39"/>
      <c r="E27" s="47"/>
      <c r="F27" s="47"/>
      <c r="G27" s="47"/>
      <c r="I27" s="39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38" customFormat="1" x14ac:dyDescent="0.25">
      <c r="A28" s="46"/>
      <c r="B28" s="45"/>
      <c r="C28" s="39"/>
      <c r="E28" s="47"/>
      <c r="F28" s="47"/>
      <c r="G28" s="47"/>
      <c r="I28" s="39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x14ac:dyDescent="0.25">
      <c r="A29" s="53"/>
      <c r="C29" s="11"/>
      <c r="E29" s="27"/>
      <c r="F29" s="27"/>
      <c r="G29" s="27"/>
      <c r="J29" s="10" t="str">
        <f>IF(G29="No Change","N/A",IF(G29="New Tag Required",Lookup!F:F,IF(G29="Remove Old Tag",Lookup!F:F,IF(G29="N/A","N/A",""))))</f>
        <v/>
      </c>
      <c r="K29" s="29"/>
      <c r="M29" s="10" t="str">
        <f>IF(H29="No Change","N/A",IF(H29="New Tag Required",Lookup!F:F,IF(H29="Remove Old Sign",Lookup!F:F,IF(H29="N/A","N/A",""))))</f>
        <v/>
      </c>
      <c r="N29" s="29"/>
    </row>
    <row r="30" spans="1:15" x14ac:dyDescent="0.25">
      <c r="A30" s="53"/>
      <c r="C30" s="11"/>
      <c r="E30" s="27"/>
      <c r="F30" s="27"/>
      <c r="G30" s="27"/>
      <c r="J30" s="10" t="str">
        <f>IF(G30="No Change","N/A",IF(G30="New Tag Required",Lookup!F:F,IF(G30="Remove Old Tag",Lookup!F:F,IF(G30="N/A","N/A",""))))</f>
        <v/>
      </c>
      <c r="K30" s="29"/>
      <c r="M30" s="10" t="str">
        <f>IF(H30="No Change","N/A",IF(H30="New Tag Required",Lookup!F:F,IF(H30="Remove Old Sign",Lookup!F:F,IF(H30="N/A","N/A",""))))</f>
        <v/>
      </c>
      <c r="N30" s="29"/>
    </row>
    <row r="31" spans="1:15" x14ac:dyDescent="0.25">
      <c r="A31" s="53"/>
      <c r="C31" s="11"/>
      <c r="E31" s="27"/>
      <c r="F31" s="27"/>
      <c r="G31" s="27"/>
      <c r="J31" s="10" t="str">
        <f>IF(G31="No Change","N/A",IF(G31="New Tag Required",Lookup!F:F,IF(G31="Remove Old Tag",Lookup!F:F,IF(G31="N/A","N/A",""))))</f>
        <v/>
      </c>
      <c r="K31" s="29"/>
      <c r="M31" s="10" t="str">
        <f>IF(H31="No Change","N/A",IF(H31="New Tag Required",Lookup!F:F,IF(H31="Remove Old Sign",Lookup!F:F,IF(H31="N/A","N/A",""))))</f>
        <v/>
      </c>
      <c r="N31" s="29"/>
    </row>
    <row r="32" spans="1:15" ht="15.75" thickBot="1" x14ac:dyDescent="0.3">
      <c r="A32" s="53"/>
      <c r="C32" s="11"/>
      <c r="E32" s="27"/>
      <c r="F32" s="27"/>
      <c r="G32" s="27"/>
      <c r="K32" s="29"/>
      <c r="N32" s="29"/>
    </row>
    <row r="33" spans="1:13" s="11" customFormat="1" ht="45" customHeight="1" x14ac:dyDescent="0.25">
      <c r="A33" s="71"/>
      <c r="B33" s="72"/>
      <c r="G33" s="73" t="s">
        <v>45</v>
      </c>
      <c r="H33" s="74" t="s">
        <v>46</v>
      </c>
      <c r="J33" s="67" t="s">
        <v>40</v>
      </c>
      <c r="K33" s="10"/>
      <c r="L33" s="10"/>
      <c r="M33" s="67" t="s">
        <v>41</v>
      </c>
    </row>
    <row r="34" spans="1:13" ht="15.75" thickBot="1" x14ac:dyDescent="0.3">
      <c r="A34" s="53"/>
      <c r="C34" s="11"/>
      <c r="E34" s="27"/>
      <c r="F34" s="27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53"/>
      <c r="C35" s="11"/>
      <c r="E35" s="27"/>
      <c r="F35" s="27"/>
      <c r="G35" s="27"/>
    </row>
    <row r="36" spans="1:13" x14ac:dyDescent="0.25">
      <c r="A36" s="53"/>
      <c r="C36" s="11"/>
      <c r="E36" s="27"/>
      <c r="F36" s="27"/>
      <c r="G36" s="27"/>
    </row>
    <row r="37" spans="1:13" x14ac:dyDescent="0.25">
      <c r="A37" s="53"/>
      <c r="C37" s="11"/>
      <c r="E37" s="27"/>
      <c r="F37" s="27"/>
      <c r="G37" s="27"/>
    </row>
    <row r="38" spans="1:13" x14ac:dyDescent="0.25">
      <c r="A38" s="53"/>
      <c r="C38" s="11"/>
      <c r="E38" s="27"/>
      <c r="F38" s="27"/>
      <c r="G38" s="27"/>
    </row>
    <row r="39" spans="1:13" x14ac:dyDescent="0.25">
      <c r="A39" s="53"/>
      <c r="C39" s="11"/>
      <c r="E39" s="27"/>
      <c r="F39" s="27"/>
      <c r="G39" s="27"/>
    </row>
    <row r="40" spans="1:13" x14ac:dyDescent="0.25">
      <c r="A40" s="53"/>
      <c r="C40" s="11"/>
      <c r="E40" s="27"/>
      <c r="F40" s="27"/>
      <c r="G40" s="27"/>
    </row>
    <row r="41" spans="1:13" x14ac:dyDescent="0.25">
      <c r="A41" s="53"/>
      <c r="C41" s="11"/>
      <c r="E41" s="27"/>
      <c r="F41" s="27"/>
      <c r="G41" s="27"/>
    </row>
    <row r="42" spans="1:13" x14ac:dyDescent="0.25">
      <c r="A42" s="54"/>
      <c r="C42" s="11"/>
      <c r="E42" s="27"/>
      <c r="F42" s="30"/>
      <c r="G42" s="27"/>
    </row>
    <row r="43" spans="1:13" x14ac:dyDescent="0.25">
      <c r="A43" s="54"/>
      <c r="C43" s="11"/>
      <c r="E43" s="27"/>
      <c r="F43" s="30"/>
      <c r="G43" s="27"/>
    </row>
    <row r="44" spans="1:13" x14ac:dyDescent="0.25">
      <c r="A44" s="54"/>
      <c r="C44" s="11"/>
      <c r="E44" s="27"/>
      <c r="F44" s="31"/>
      <c r="G44" s="27"/>
    </row>
    <row r="45" spans="1:13" x14ac:dyDescent="0.25">
      <c r="A45" s="53"/>
      <c r="C45" s="11"/>
      <c r="E45" s="27"/>
      <c r="F45" s="30"/>
      <c r="G45" s="27"/>
    </row>
    <row r="46" spans="1:13" x14ac:dyDescent="0.25">
      <c r="A46" s="53"/>
      <c r="C46" s="11"/>
      <c r="E46" s="27"/>
      <c r="F46" s="30"/>
      <c r="G46" s="27"/>
    </row>
    <row r="47" spans="1:13" x14ac:dyDescent="0.25">
      <c r="A47" s="55"/>
      <c r="C47" s="11"/>
      <c r="E47" s="27"/>
      <c r="F47" s="27"/>
      <c r="G47" s="27"/>
    </row>
    <row r="48" spans="1:13" x14ac:dyDescent="0.25">
      <c r="A48" s="55"/>
      <c r="C48" s="11"/>
      <c r="E48" s="27"/>
      <c r="F48" s="27"/>
      <c r="G48" s="27"/>
    </row>
    <row r="49" spans="1:7" x14ac:dyDescent="0.25">
      <c r="A49" s="55"/>
      <c r="C49" s="11"/>
      <c r="E49" s="27"/>
      <c r="F49" s="27"/>
      <c r="G49" s="27"/>
    </row>
    <row r="50" spans="1:7" x14ac:dyDescent="0.25">
      <c r="A50" s="55"/>
      <c r="C50" s="11"/>
      <c r="E50" s="27"/>
      <c r="F50" s="27"/>
      <c r="G50" s="27"/>
    </row>
    <row r="51" spans="1:7" x14ac:dyDescent="0.25">
      <c r="A51" s="55"/>
      <c r="C51" s="11"/>
      <c r="E51" s="27"/>
      <c r="F51" s="28"/>
      <c r="G51" s="27"/>
    </row>
    <row r="52" spans="1:7" x14ac:dyDescent="0.25">
      <c r="A52" s="55"/>
      <c r="C52" s="11"/>
      <c r="E52" s="27"/>
      <c r="F52" s="27"/>
      <c r="G52" s="27"/>
    </row>
    <row r="53" spans="1:7" x14ac:dyDescent="0.25">
      <c r="A53" s="55"/>
      <c r="C53" s="11"/>
      <c r="E53" s="27"/>
      <c r="F53" s="27"/>
      <c r="G53" s="27"/>
    </row>
    <row r="54" spans="1:7" x14ac:dyDescent="0.25">
      <c r="A54" s="53"/>
      <c r="C54" s="11"/>
      <c r="E54" s="27"/>
      <c r="F54" s="27"/>
      <c r="G54" s="27"/>
    </row>
    <row r="55" spans="1:7" x14ac:dyDescent="0.25">
      <c r="A55" s="53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56" priority="130" operator="containsText" text="New Tag Required">
      <formula>NOT(ISERROR(SEARCH("New Tag Required",G39)))</formula>
    </cfRule>
  </conditionalFormatting>
  <conditionalFormatting sqref="D39:D99">
    <cfRule type="containsText" dxfId="55" priority="129" operator="containsText" text="Yes">
      <formula>NOT(ISERROR(SEARCH("Yes",D39)))</formula>
    </cfRule>
  </conditionalFormatting>
  <conditionalFormatting sqref="H39:H99 H200:H421">
    <cfRule type="containsText" dxfId="54" priority="117" operator="containsText" text="New Sign Required">
      <formula>NOT(ISERROR(SEARCH("New Sign Required",H39)))</formula>
    </cfRule>
  </conditionalFormatting>
  <conditionalFormatting sqref="G39:G99">
    <cfRule type="containsText" dxfId="53" priority="116" operator="containsText" text="Action Required">
      <formula>NOT(ISERROR(SEARCH("Action Required",G39)))</formula>
    </cfRule>
  </conditionalFormatting>
  <conditionalFormatting sqref="H39:H99">
    <cfRule type="containsText" dxfId="52" priority="115" operator="containsText" text="Action Required">
      <formula>NOT(ISERROR(SEARCH("Action Required",H39)))</formula>
    </cfRule>
  </conditionalFormatting>
  <conditionalFormatting sqref="G9:G32 G35:G38">
    <cfRule type="containsText" dxfId="51" priority="57" operator="containsText" text="New Tag Required">
      <formula>NOT(ISERROR(SEARCH("New Tag Required",G9)))</formula>
    </cfRule>
  </conditionalFormatting>
  <conditionalFormatting sqref="D14:D38">
    <cfRule type="containsText" dxfId="50" priority="56" operator="containsText" text="Yes">
      <formula>NOT(ISERROR(SEARCH("Yes",D14)))</formula>
    </cfRule>
  </conditionalFormatting>
  <conditionalFormatting sqref="H9:H32 H35:H38">
    <cfRule type="containsText" dxfId="49" priority="55" operator="containsText" text="New Sign Required">
      <formula>NOT(ISERROR(SEARCH("New Sign Required",H9)))</formula>
    </cfRule>
  </conditionalFormatting>
  <conditionalFormatting sqref="G9:G32 G35:G38">
    <cfRule type="containsText" dxfId="48" priority="54" operator="containsText" text="Action Required">
      <formula>NOT(ISERROR(SEARCH("Action Required",G9)))</formula>
    </cfRule>
  </conditionalFormatting>
  <conditionalFormatting sqref="H9:H32 H35:H38">
    <cfRule type="containsText" dxfId="47" priority="53" operator="containsText" text="Action Required">
      <formula>NOT(ISERROR(SEARCH("Action Required",H9)))</formula>
    </cfRule>
  </conditionalFormatting>
  <conditionalFormatting sqref="D100:D199">
    <cfRule type="containsText" dxfId="46" priority="49" operator="containsText" text="Yes">
      <formula>NOT(ISERROR(SEARCH("Yes",D100)))</formula>
    </cfRule>
  </conditionalFormatting>
  <conditionalFormatting sqref="H100:H199">
    <cfRule type="containsText" dxfId="45" priority="48" operator="containsText" text="New Sign Required">
      <formula>NOT(ISERROR(SEARCH("New Sign Required",H100)))</formula>
    </cfRule>
  </conditionalFormatting>
  <conditionalFormatting sqref="G100:G199">
    <cfRule type="containsText" dxfId="44" priority="47" operator="containsText" text="Action Required">
      <formula>NOT(ISERROR(SEARCH("Action Required",G100)))</formula>
    </cfRule>
  </conditionalFormatting>
  <conditionalFormatting sqref="H100:H199">
    <cfRule type="containsText" dxfId="43" priority="46" operator="containsText" text="Action Required">
      <formula>NOT(ISERROR(SEARCH("Action Required",H100)))</formula>
    </cfRule>
  </conditionalFormatting>
  <conditionalFormatting sqref="D6">
    <cfRule type="containsText" dxfId="42" priority="32" operator="containsText" text="Yes">
      <formula>NOT(ISERROR(SEARCH("Yes",D6)))</formula>
    </cfRule>
  </conditionalFormatting>
  <conditionalFormatting sqref="G6">
    <cfRule type="containsText" dxfId="41" priority="31" operator="containsText" text="New Tag Required">
      <formula>NOT(ISERROR(SEARCH("New Tag Required",G6)))</formula>
    </cfRule>
  </conditionalFormatting>
  <conditionalFormatting sqref="H6">
    <cfRule type="containsText" dxfId="40" priority="30" operator="containsText" text="New Sign Required">
      <formula>NOT(ISERROR(SEARCH("New Sign Required",H6)))</formula>
    </cfRule>
  </conditionalFormatting>
  <conditionalFormatting sqref="G6">
    <cfRule type="containsText" dxfId="39" priority="29" operator="containsText" text="Action Required">
      <formula>NOT(ISERROR(SEARCH("Action Required",G6)))</formula>
    </cfRule>
  </conditionalFormatting>
  <conditionalFormatting sqref="H6">
    <cfRule type="containsText" dxfId="38" priority="28" operator="containsText" text="Action Required">
      <formula>NOT(ISERROR(SEARCH("Action Required",H6)))</formula>
    </cfRule>
  </conditionalFormatting>
  <conditionalFormatting sqref="G7">
    <cfRule type="containsText" dxfId="37" priority="27" operator="containsText" text="New Tag Required">
      <formula>NOT(ISERROR(SEARCH("New Tag Required",G7)))</formula>
    </cfRule>
  </conditionalFormatting>
  <conditionalFormatting sqref="H7">
    <cfRule type="containsText" dxfId="36" priority="26" operator="containsText" text="New Sign Required">
      <formula>NOT(ISERROR(SEARCH("New Sign Required",H7)))</formula>
    </cfRule>
  </conditionalFormatting>
  <conditionalFormatting sqref="G7">
    <cfRule type="containsText" dxfId="35" priority="25" operator="containsText" text="Action Required">
      <formula>NOT(ISERROR(SEARCH("Action Required",G7)))</formula>
    </cfRule>
  </conditionalFormatting>
  <conditionalFormatting sqref="H7">
    <cfRule type="containsText" dxfId="34" priority="24" operator="containsText" text="Action Required">
      <formula>NOT(ISERROR(SEARCH("Action Required",H7)))</formula>
    </cfRule>
  </conditionalFormatting>
  <conditionalFormatting sqref="J2:N2">
    <cfRule type="cellIs" dxfId="33" priority="23" operator="notEqual">
      <formula>0</formula>
    </cfRule>
  </conditionalFormatting>
  <conditionalFormatting sqref="J6:J31">
    <cfRule type="cellIs" dxfId="32" priority="22" operator="equal">
      <formula>0</formula>
    </cfRule>
  </conditionalFormatting>
  <conditionalFormatting sqref="M6:M31">
    <cfRule type="cellIs" dxfId="31" priority="21" operator="equal">
      <formula>0</formula>
    </cfRule>
  </conditionalFormatting>
  <conditionalFormatting sqref="J6:J31 M6:M31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4:L14 K6:K13">
    <cfRule type="expression" dxfId="27" priority="17">
      <formula>$J6="Log Issues"</formula>
    </cfRule>
  </conditionalFormatting>
  <conditionalFormatting sqref="N6:N14">
    <cfRule type="expression" dxfId="26" priority="16">
      <formula>$M6="Log Issues"</formula>
    </cfRule>
  </conditionalFormatting>
  <conditionalFormatting sqref="G8">
    <cfRule type="containsText" dxfId="25" priority="15" operator="containsText" text="New Tag Required">
      <formula>NOT(ISERROR(SEARCH("New Tag Required",G8)))</formula>
    </cfRule>
  </conditionalFormatting>
  <conditionalFormatting sqref="H8">
    <cfRule type="containsText" dxfId="24" priority="14" operator="containsText" text="New Sign Required">
      <formula>NOT(ISERROR(SEARCH("New Sign Required",H8)))</formula>
    </cfRule>
  </conditionalFormatting>
  <conditionalFormatting sqref="G8">
    <cfRule type="containsText" dxfId="23" priority="13" operator="containsText" text="Action Required">
      <formula>NOT(ISERROR(SEARCH("Action Required",G8)))</formula>
    </cfRule>
  </conditionalFormatting>
  <conditionalFormatting sqref="H8">
    <cfRule type="containsText" dxfId="22" priority="12" operator="containsText" text="Action Required">
      <formula>NOT(ISERROR(SEARCH("Action Required",H8)))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3">
    <cfRule type="containsText" dxfId="18" priority="1" operator="containsText" text="Yes">
      <formula>NOT(ISERROR(SEARCH("Yes",D13)))</formula>
    </cfRule>
  </conditionalFormatting>
  <conditionalFormatting sqref="D7">
    <cfRule type="containsText" dxfId="17" priority="7" operator="containsText" text="Yes">
      <formula>NOT(ISERROR(SEARCH("Yes",D7)))</formula>
    </cfRule>
  </conditionalFormatting>
  <conditionalFormatting sqref="D8">
    <cfRule type="containsText" dxfId="16" priority="6" operator="containsText" text="Yes">
      <formula>NOT(ISERROR(SEARCH("Yes",D8)))</formula>
    </cfRule>
  </conditionalFormatting>
  <conditionalFormatting sqref="D9">
    <cfRule type="containsText" dxfId="15" priority="5" operator="containsText" text="Yes">
      <formula>NOT(ISERROR(SEARCH("Yes",D9)))</formula>
    </cfRule>
  </conditionalFormatting>
  <conditionalFormatting sqref="D10">
    <cfRule type="containsText" dxfId="14" priority="4" operator="containsText" text="Yes">
      <formula>NOT(ISERROR(SEARCH("Yes",D10)))</formula>
    </cfRule>
  </conditionalFormatting>
  <conditionalFormatting sqref="D11">
    <cfRule type="containsText" dxfId="13" priority="3" operator="containsText" text="Yes">
      <formula>NOT(ISERROR(SEARCH("Yes",D11)))</formula>
    </cfRule>
  </conditionalFormatting>
  <conditionalFormatting sqref="D12">
    <cfRule type="containsText" dxfId="12" priority="2" operator="containsText" text="Yes">
      <formula>NOT(ISERROR(SEARCH("Yes",D12)))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5" bestFit="1" customWidth="1"/>
    <col min="2" max="2" width="38.28515625" style="45" customWidth="1"/>
    <col min="3" max="3" width="21.140625" style="38" bestFit="1" customWidth="1"/>
    <col min="4" max="4" width="13.28515625" style="38" bestFit="1" customWidth="1"/>
    <col min="5" max="5" width="54.2851562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tr">
        <f>'KD Changes'!B1:C1</f>
        <v>0612</v>
      </c>
      <c r="C1" s="36"/>
      <c r="D1" s="17" t="s">
        <v>10</v>
      </c>
      <c r="E1" s="37">
        <f>'KD Changes'!G1</f>
        <v>43348</v>
      </c>
    </row>
    <row r="2" spans="1:10" ht="15" customHeight="1" x14ac:dyDescent="0.25">
      <c r="A2" s="40" t="s">
        <v>8</v>
      </c>
      <c r="B2" s="41" t="str">
        <f>VLOOKUP(B1,[1]BuildingList!A:B,2,FALSE)</f>
        <v>Samaritan Chiller Building</v>
      </c>
      <c r="C2" s="42"/>
      <c r="D2" s="43" t="s">
        <v>12</v>
      </c>
      <c r="E2" s="44" t="str">
        <f>'KD Changes'!G2</f>
        <v>Sawyer Wilson</v>
      </c>
    </row>
    <row r="5" spans="1:10" s="26" customFormat="1" ht="24" customHeight="1" thickBot="1" x14ac:dyDescent="0.3">
      <c r="A5" s="24" t="s">
        <v>59</v>
      </c>
      <c r="B5" s="25" t="s">
        <v>60</v>
      </c>
      <c r="C5" s="25" t="s">
        <v>61</v>
      </c>
      <c r="D5" s="25" t="s">
        <v>62</v>
      </c>
      <c r="E5" s="25" t="s">
        <v>17</v>
      </c>
    </row>
    <row r="6" spans="1:10" ht="15.75" thickTop="1" x14ac:dyDescent="0.25">
      <c r="A6" s="68" t="s">
        <v>79</v>
      </c>
      <c r="B6" s="68" t="s">
        <v>80</v>
      </c>
      <c r="C6" s="38" t="s">
        <v>72</v>
      </c>
      <c r="G6" s="26"/>
      <c r="H6" s="26"/>
      <c r="I6" s="38"/>
      <c r="J6" s="38"/>
    </row>
    <row r="7" spans="1:10" x14ac:dyDescent="0.25">
      <c r="A7" s="68" t="s">
        <v>81</v>
      </c>
      <c r="B7" s="68" t="s">
        <v>82</v>
      </c>
      <c r="C7" s="38" t="s">
        <v>63</v>
      </c>
      <c r="D7" s="47">
        <v>1093</v>
      </c>
      <c r="E7" s="38" t="s">
        <v>83</v>
      </c>
      <c r="G7" s="26"/>
      <c r="H7" s="26"/>
      <c r="I7" s="38"/>
      <c r="J7" s="38"/>
    </row>
    <row r="8" spans="1:10" ht="15" customHeight="1" x14ac:dyDescent="0.25">
      <c r="A8" s="38"/>
      <c r="B8" s="38"/>
      <c r="G8" s="26"/>
      <c r="H8" s="26"/>
      <c r="I8" s="38"/>
      <c r="J8" s="38"/>
    </row>
    <row r="9" spans="1:10" x14ac:dyDescent="0.25">
      <c r="A9" s="38"/>
      <c r="B9" s="38"/>
      <c r="G9" s="26"/>
      <c r="H9" s="26"/>
      <c r="I9" s="38"/>
      <c r="J9" s="38"/>
    </row>
    <row r="10" spans="1:10" x14ac:dyDescent="0.25">
      <c r="A10" s="38"/>
      <c r="B10" s="38"/>
      <c r="F10" s="47"/>
      <c r="G10" s="26"/>
      <c r="H10" s="26"/>
    </row>
    <row r="11" spans="1:10" x14ac:dyDescent="0.25">
      <c r="A11" s="38"/>
      <c r="B11" s="38"/>
      <c r="F11" s="47"/>
      <c r="G11" s="26"/>
      <c r="H11" s="26"/>
    </row>
    <row r="12" spans="1:10" x14ac:dyDescent="0.25">
      <c r="A12" s="38"/>
      <c r="B12" s="38"/>
      <c r="F12" s="47"/>
      <c r="G12" s="26"/>
      <c r="H12" s="26"/>
    </row>
    <row r="13" spans="1:10" x14ac:dyDescent="0.25">
      <c r="A13" s="38"/>
      <c r="B13" s="38"/>
      <c r="F13" s="47"/>
      <c r="G13" s="26"/>
      <c r="H13" s="26"/>
    </row>
    <row r="14" spans="1:10" x14ac:dyDescent="0.25">
      <c r="A14" s="38"/>
      <c r="B14" s="38"/>
      <c r="F14" s="47"/>
      <c r="G14" s="26"/>
      <c r="H14" s="26"/>
    </row>
    <row r="15" spans="1:10" x14ac:dyDescent="0.25">
      <c r="A15" s="38"/>
      <c r="B15" s="38"/>
      <c r="F15" s="47"/>
      <c r="G15" s="26"/>
      <c r="H15" s="26"/>
    </row>
    <row r="16" spans="1:10" x14ac:dyDescent="0.25">
      <c r="A16" s="38"/>
      <c r="B16" s="38"/>
      <c r="F16" s="47"/>
      <c r="G16" s="26"/>
      <c r="H16" s="26"/>
    </row>
    <row r="17" spans="1:8" x14ac:dyDescent="0.25">
      <c r="A17" s="38"/>
      <c r="B17" s="38"/>
      <c r="F17" s="47"/>
      <c r="G17" s="26"/>
      <c r="H17" s="26"/>
    </row>
    <row r="18" spans="1:8" x14ac:dyDescent="0.25">
      <c r="A18" s="38"/>
      <c r="B18" s="38"/>
      <c r="F18" s="47"/>
      <c r="G18" s="26"/>
      <c r="H18" s="26"/>
    </row>
    <row r="19" spans="1:8" x14ac:dyDescent="0.25">
      <c r="A19" s="38"/>
      <c r="B19" s="38"/>
      <c r="F19" s="47"/>
      <c r="G19" s="26"/>
      <c r="H19" s="26"/>
    </row>
    <row r="20" spans="1:8" x14ac:dyDescent="0.25">
      <c r="A20" s="38"/>
      <c r="B20" s="38"/>
      <c r="F20" s="47"/>
      <c r="G20" s="26"/>
      <c r="H20" s="26"/>
    </row>
    <row r="21" spans="1:8" x14ac:dyDescent="0.25">
      <c r="A21" s="38"/>
      <c r="B21" s="38"/>
      <c r="F21" s="48"/>
      <c r="G21" s="26"/>
      <c r="H21" s="26"/>
    </row>
    <row r="22" spans="1:8" x14ac:dyDescent="0.25">
      <c r="A22" s="38"/>
      <c r="B22" s="38"/>
      <c r="F22" s="47"/>
      <c r="G22" s="26"/>
      <c r="H22" s="26"/>
    </row>
    <row r="23" spans="1:8" x14ac:dyDescent="0.25">
      <c r="A23" s="38"/>
      <c r="B23" s="38"/>
      <c r="F23" s="47"/>
      <c r="G23" s="26"/>
      <c r="H23" s="26"/>
    </row>
    <row r="24" spans="1:8" x14ac:dyDescent="0.25">
      <c r="A24" s="38"/>
      <c r="B24" s="38"/>
      <c r="F24" s="47"/>
      <c r="G24" s="26"/>
      <c r="H24" s="26"/>
    </row>
    <row r="25" spans="1:8" x14ac:dyDescent="0.25">
      <c r="A25" s="38"/>
      <c r="B25" s="38"/>
      <c r="F25" s="47"/>
      <c r="G25" s="26"/>
      <c r="H25" s="26"/>
    </row>
    <row r="26" spans="1:8" x14ac:dyDescent="0.25">
      <c r="A26" s="38"/>
      <c r="B26" s="38"/>
      <c r="F26" s="47"/>
      <c r="G26" s="26"/>
      <c r="H26" s="26"/>
    </row>
    <row r="27" spans="1:8" x14ac:dyDescent="0.25">
      <c r="A27" s="38"/>
      <c r="B27" s="38"/>
      <c r="F27" s="47"/>
      <c r="G27" s="26"/>
      <c r="H27" s="26"/>
    </row>
    <row r="28" spans="1:8" x14ac:dyDescent="0.25">
      <c r="A28" s="38"/>
      <c r="B28" s="38"/>
      <c r="F28" s="47"/>
      <c r="G28" s="26"/>
      <c r="H28" s="26"/>
    </row>
    <row r="29" spans="1:8" x14ac:dyDescent="0.25">
      <c r="A29" s="38"/>
      <c r="B29" s="38"/>
      <c r="F29" s="47"/>
      <c r="G29" s="26"/>
      <c r="H29" s="26"/>
    </row>
    <row r="30" spans="1:8" x14ac:dyDescent="0.25">
      <c r="A30" s="38"/>
      <c r="B30" s="38"/>
      <c r="F30" s="47"/>
      <c r="G30" s="26"/>
      <c r="H30" s="26"/>
    </row>
    <row r="31" spans="1:8" x14ac:dyDescent="0.25">
      <c r="A31" s="46"/>
      <c r="E31" s="47"/>
      <c r="F31" s="47"/>
      <c r="G31" s="26"/>
      <c r="H31" s="26"/>
    </row>
    <row r="32" spans="1:8" x14ac:dyDescent="0.25">
      <c r="A32" s="46"/>
      <c r="E32" s="47"/>
      <c r="F32" s="47"/>
      <c r="G32" s="26"/>
      <c r="H32" s="26"/>
    </row>
    <row r="33" spans="1:8" x14ac:dyDescent="0.25">
      <c r="A33" s="46"/>
      <c r="E33" s="47"/>
      <c r="F33" s="47"/>
      <c r="G33" s="26"/>
      <c r="H33" s="26"/>
    </row>
    <row r="34" spans="1:8" x14ac:dyDescent="0.25">
      <c r="A34" s="46"/>
      <c r="E34" s="47"/>
      <c r="F34" s="47"/>
      <c r="G34" s="26"/>
      <c r="H34" s="26"/>
    </row>
    <row r="35" spans="1:8" x14ac:dyDescent="0.25">
      <c r="A35" s="46"/>
      <c r="E35" s="47"/>
      <c r="F35" s="47"/>
      <c r="G35" s="26"/>
      <c r="H35" s="26"/>
    </row>
    <row r="36" spans="1:8" x14ac:dyDescent="0.25">
      <c r="A36" s="46"/>
      <c r="E36" s="47"/>
      <c r="F36" s="47"/>
      <c r="G36" s="26"/>
      <c r="H36" s="26"/>
    </row>
    <row r="37" spans="1:8" x14ac:dyDescent="0.25">
      <c r="A37" s="46"/>
      <c r="E37" s="47"/>
      <c r="F37" s="47"/>
      <c r="G37" s="26"/>
      <c r="H37" s="26"/>
    </row>
    <row r="38" spans="1:8" x14ac:dyDescent="0.25">
      <c r="A38" s="46"/>
      <c r="E38" s="47"/>
      <c r="F38" s="47"/>
      <c r="G38" s="26"/>
      <c r="H38" s="26"/>
    </row>
    <row r="39" spans="1:8" x14ac:dyDescent="0.25">
      <c r="A39" s="46"/>
      <c r="E39" s="47"/>
      <c r="F39" s="47"/>
      <c r="G39" s="47"/>
    </row>
    <row r="40" spans="1:8" x14ac:dyDescent="0.25">
      <c r="A40" s="46"/>
      <c r="E40" s="47"/>
      <c r="F40" s="47"/>
      <c r="G40" s="47"/>
    </row>
    <row r="41" spans="1:8" x14ac:dyDescent="0.25">
      <c r="A41" s="49"/>
      <c r="E41" s="47"/>
      <c r="F41" s="50"/>
      <c r="G41" s="47"/>
    </row>
    <row r="42" spans="1:8" x14ac:dyDescent="0.25">
      <c r="A42" s="49"/>
      <c r="E42" s="47"/>
      <c r="F42" s="50"/>
      <c r="G42" s="47"/>
    </row>
    <row r="43" spans="1:8" x14ac:dyDescent="0.25">
      <c r="A43" s="49"/>
      <c r="E43" s="47"/>
      <c r="F43" s="51"/>
      <c r="G43" s="47"/>
    </row>
    <row r="44" spans="1:8" x14ac:dyDescent="0.25">
      <c r="A44" s="46"/>
      <c r="E44" s="47"/>
      <c r="F44" s="50"/>
      <c r="G44" s="47"/>
    </row>
    <row r="45" spans="1:8" x14ac:dyDescent="0.25">
      <c r="A45" s="46"/>
      <c r="E45" s="47"/>
      <c r="F45" s="50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E48" s="47"/>
      <c r="F48" s="47"/>
      <c r="G48" s="47"/>
    </row>
    <row r="49" spans="1:7" x14ac:dyDescent="0.25">
      <c r="A49" s="52"/>
      <c r="E49" s="47"/>
      <c r="F49" s="47"/>
      <c r="G49" s="47"/>
    </row>
    <row r="50" spans="1:7" x14ac:dyDescent="0.25">
      <c r="A50" s="52"/>
      <c r="C50" s="39"/>
      <c r="E50" s="47"/>
      <c r="F50" s="48"/>
      <c r="G50" s="47"/>
    </row>
    <row r="51" spans="1:7" x14ac:dyDescent="0.25">
      <c r="A51" s="52"/>
      <c r="C51" s="39"/>
      <c r="E51" s="47"/>
      <c r="F51" s="47"/>
      <c r="G51" s="47"/>
    </row>
    <row r="52" spans="1:7" x14ac:dyDescent="0.25">
      <c r="A52" s="52"/>
      <c r="C52" s="39"/>
      <c r="E52" s="47"/>
      <c r="F52" s="47"/>
      <c r="G52" s="47"/>
    </row>
    <row r="53" spans="1:7" x14ac:dyDescent="0.25">
      <c r="A53" s="46"/>
      <c r="C53" s="39"/>
      <c r="E53" s="47"/>
      <c r="F53" s="47"/>
      <c r="G53" s="47"/>
    </row>
    <row r="54" spans="1:7" x14ac:dyDescent="0.25">
      <c r="A54" s="46"/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2018-09-12T14:50:18Z</dcterms:modified>
</cp:coreProperties>
</file>