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0" windowWidth="23100" windowHeight="1299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142" i="1" l="1"/>
  <c r="G142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52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6" i="1"/>
  <c r="M142" i="1" s="1"/>
  <c r="K2" i="1" s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52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41" i="1"/>
  <c r="J42" i="1"/>
  <c r="J35" i="1"/>
  <c r="J38" i="1"/>
  <c r="J39" i="1"/>
  <c r="J40" i="1"/>
  <c r="J34" i="1"/>
  <c r="J32" i="1"/>
  <c r="J33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6" i="1"/>
  <c r="J142" i="1" s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<sst xmlns="http://schemas.openxmlformats.org/spreadsheetml/2006/main" count="937" uniqueCount="270">
  <si>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</si>
  <si>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</si>
  <si>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</si>
  <si>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</si>
  <si>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</si>
  <si>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</si>
  <si>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</si>
  <si>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</si>
  <si>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</si>
  <si>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</si>
  <si>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</si>
  <si>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</si>
  <si>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</si>
  <si>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</si>
  <si>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</si>
  <si>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</si>
  <si>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</si>
  <si>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</si>
  <si>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</si>
  <si>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</si>
  <si>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</si>
  <si>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</si>
  <si>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</si>
  <si>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</si>
  <si>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</si>
  <si>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</si>
  <si>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</si>
  <si>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</si>
  <si>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</si>
  <si>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</si>
  <si>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</si>
  <si>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</si>
  <si>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</si>
  <si>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</si>
  <si>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</si>
  <si>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</si>
  <si>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</si>
  <si>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</si>
  <si>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</si>
  <si>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</si>
  <si>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</si>
  <si>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</si>
  <si>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</si>
  <si>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</si>
  <si>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</si>
  <si>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</si>
  <si>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</si>
  <si>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</si>
  <si>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</si>
  <si>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</si>
  <si>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</si>
  <si>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</si>
  <si>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</si>
  <si>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</si>
  <si>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</si>
  <si>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</si>
  <si>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</si>
  <si>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</si>
  <si>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</si>
  <si>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</si>
  <si>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</si>
  <si>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</si>
  <si>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</si>
  <si>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</si>
  <si>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</si>
  <si>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</si>
  <si>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</si>
  <si>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</si>
  <si>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</si>
  <si>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</si>
  <si>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</si>
  <si>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</si>
  <si>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</si>
  <si>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Requested</t>
  </si>
  <si>
    <t>Awaiting Installation</t>
  </si>
  <si>
    <t>Installed</t>
  </si>
  <si>
    <t>Date:</t>
  </si>
  <si>
    <t>0602</t>
  </si>
  <si>
    <t>AE0011</t>
  </si>
  <si>
    <t>GR</t>
  </si>
  <si>
    <t>A01024B</t>
  </si>
  <si>
    <t>1</t>
  </si>
  <si>
    <t>A01610</t>
  </si>
  <si>
    <t>A02621B</t>
  </si>
  <si>
    <t>A06111B</t>
  </si>
  <si>
    <t>2</t>
  </si>
  <si>
    <t>6</t>
  </si>
  <si>
    <t>A0B021</t>
  </si>
  <si>
    <t>A0B122</t>
  </si>
  <si>
    <t>A0B123</t>
  </si>
  <si>
    <t>A0B124</t>
  </si>
  <si>
    <t xml:space="preserve">remove incorrect signage </t>
  </si>
  <si>
    <t>A00140A</t>
  </si>
  <si>
    <t>A00140B</t>
  </si>
  <si>
    <t>A00220</t>
  </si>
  <si>
    <t>A00385A</t>
  </si>
  <si>
    <t>3</t>
  </si>
  <si>
    <t>XA0101</t>
  </si>
  <si>
    <t>XA0108</t>
  </si>
  <si>
    <t>A01113</t>
  </si>
  <si>
    <t>A03300C</t>
  </si>
  <si>
    <t>A04018</t>
  </si>
  <si>
    <t>4</t>
  </si>
  <si>
    <t>eBars say this is mechanical- record dwgs labeled it storage</t>
  </si>
  <si>
    <t>Gr</t>
  </si>
  <si>
    <t xml:space="preserve">REMOVED DOOR </t>
  </si>
  <si>
    <t>DOOR FROM CORRIDOR A0B028 REMOVED</t>
  </si>
  <si>
    <t>A0B0320</t>
  </si>
  <si>
    <t>A0B700</t>
  </si>
  <si>
    <t>Sq Ftg Chgd</t>
  </si>
  <si>
    <t>yes</t>
  </si>
  <si>
    <t>A0B700A</t>
  </si>
  <si>
    <t>A0B700B</t>
  </si>
  <si>
    <t>A0B0700C</t>
  </si>
  <si>
    <t>A0B0700D</t>
  </si>
  <si>
    <t>A0B0700E</t>
  </si>
  <si>
    <t>A0B0700F</t>
  </si>
  <si>
    <t>A0B0700G</t>
  </si>
  <si>
    <t>A0B0701</t>
  </si>
  <si>
    <t>A0B0701A</t>
  </si>
  <si>
    <t>A0B0702</t>
  </si>
  <si>
    <t>ADD NEW ROOM</t>
  </si>
  <si>
    <t>A0B120</t>
  </si>
  <si>
    <t>A0B120A</t>
  </si>
  <si>
    <t>A0B120B</t>
  </si>
  <si>
    <t>A0B120C</t>
  </si>
  <si>
    <t>A0B120D</t>
  </si>
  <si>
    <t>A0B120E</t>
  </si>
  <si>
    <t>A0B120F</t>
  </si>
  <si>
    <t>HAS NO SIGNAGE OR EBAR</t>
  </si>
  <si>
    <t>AB0121</t>
  </si>
  <si>
    <t>SIGN/EBAR SAYS A0B120D</t>
  </si>
  <si>
    <t>SIGN/EBAR SAYS A0B120C</t>
  </si>
  <si>
    <t>SIGN/EBAR SAYS A0B120B</t>
  </si>
  <si>
    <t>SIGN/EBAR SAYS A0B120A</t>
  </si>
  <si>
    <t>A0B421</t>
  </si>
  <si>
    <t>A0B422</t>
  </si>
  <si>
    <t>A00101</t>
  </si>
  <si>
    <t>A00101A</t>
  </si>
  <si>
    <t>A00101B</t>
  </si>
  <si>
    <t>A00101C</t>
  </si>
  <si>
    <t>A00101D</t>
  </si>
  <si>
    <t>A00101E</t>
  </si>
  <si>
    <t>A00101F</t>
  </si>
  <si>
    <t>A00101G</t>
  </si>
  <si>
    <t>A00101H</t>
  </si>
  <si>
    <t>A00101J</t>
  </si>
  <si>
    <t>A00101K</t>
  </si>
  <si>
    <t>A00305</t>
  </si>
  <si>
    <t>REMOVED DOORS</t>
  </si>
  <si>
    <t>A00504</t>
  </si>
  <si>
    <t>ADDED WALL</t>
  </si>
  <si>
    <t>REMOVED DOOR</t>
  </si>
  <si>
    <t>A00511</t>
  </si>
  <si>
    <t>A00003</t>
  </si>
  <si>
    <t xml:space="preserve">Sq Ftg Chgd </t>
  </si>
  <si>
    <t>ADDED PARTITION ROOMS A-K</t>
  </si>
  <si>
    <t>RENOVATION TO ROOM</t>
  </si>
  <si>
    <t>A00002</t>
  </si>
  <si>
    <t>SQ FT CHANGE</t>
  </si>
  <si>
    <t>DUE TO RENO OF A00003</t>
  </si>
  <si>
    <t>DOOR IS MISSING TAG</t>
  </si>
  <si>
    <t>A01100</t>
  </si>
  <si>
    <t>A01001</t>
  </si>
  <si>
    <t>DUE TO RENO OF A01100</t>
  </si>
  <si>
    <t>A01500</t>
  </si>
  <si>
    <t xml:space="preserve">CORRECT SIGNAGE </t>
  </si>
  <si>
    <t>SIGN SAYS A01500A</t>
  </si>
  <si>
    <t>A01C009</t>
  </si>
  <si>
    <t>A01Q010</t>
  </si>
  <si>
    <t>A01034</t>
  </si>
  <si>
    <t>A01E014</t>
  </si>
  <si>
    <t>A01400</t>
  </si>
  <si>
    <t>A01300</t>
  </si>
  <si>
    <t>A01260</t>
  </si>
  <si>
    <t>A01E012</t>
  </si>
  <si>
    <t>ADD DOOR</t>
  </si>
  <si>
    <t>A01101</t>
  </si>
  <si>
    <t>A01102</t>
  </si>
  <si>
    <t>A01103</t>
  </si>
  <si>
    <t>A01104</t>
  </si>
  <si>
    <t>A01105</t>
  </si>
  <si>
    <t>A01106</t>
  </si>
  <si>
    <t>A01107</t>
  </si>
  <si>
    <t>A01108</t>
  </si>
  <si>
    <t>A01109</t>
  </si>
  <si>
    <t>A01129</t>
  </si>
  <si>
    <t>A01126</t>
  </si>
  <si>
    <t>A01131</t>
  </si>
  <si>
    <t>A01123A</t>
  </si>
  <si>
    <t>INCORRECT ETAG/SIGNAGE</t>
  </si>
  <si>
    <t>SIGN/ETAG SAYS A01123</t>
  </si>
  <si>
    <t>A01123B</t>
  </si>
  <si>
    <t>A01008</t>
  </si>
  <si>
    <t>REMOVED WALL BETWEEN A0108 &amp; A01013</t>
  </si>
  <si>
    <t>A0108A</t>
  </si>
  <si>
    <t>A0108B</t>
  </si>
  <si>
    <t>A0108C</t>
  </si>
  <si>
    <t xml:space="preserve">reno to area chged the door type for this room </t>
  </si>
  <si>
    <t>A01114</t>
  </si>
  <si>
    <t>A01114A</t>
  </si>
  <si>
    <t>A01114B</t>
  </si>
  <si>
    <t>A0114C</t>
  </si>
  <si>
    <t>A01120</t>
  </si>
  <si>
    <t>n/a</t>
  </si>
  <si>
    <t>ditto A01114 note for this rm</t>
  </si>
  <si>
    <t xml:space="preserve">THIS IS A NEW RENOVATION-PPD-MC project 6552-send eBar tags to Project Manager Ed Manning- Kelley Hall. Signs ordered via Ed Burns &amp; Tomi Ross thru project funds.  </t>
  </si>
  <si>
    <t>A03410</t>
  </si>
  <si>
    <t>A03410A</t>
  </si>
  <si>
    <t>SF TAKEN FROM A03410</t>
  </si>
  <si>
    <t>A03411</t>
  </si>
  <si>
    <t>A03401</t>
  </si>
  <si>
    <t>A03012</t>
  </si>
  <si>
    <t>DITTO A03411 NOTE</t>
  </si>
  <si>
    <t xml:space="preserve">RECONFIG OL LAYER - KEY DWG COMPLIANCE FOR CORRIDORS </t>
  </si>
  <si>
    <t>A04109</t>
  </si>
  <si>
    <t>A04015</t>
  </si>
  <si>
    <t>A04011</t>
  </si>
  <si>
    <t>A04010</t>
  </si>
  <si>
    <t>A04C007</t>
  </si>
  <si>
    <t>A04Q006</t>
  </si>
  <si>
    <t>CORECTED ROOM LAYOUT</t>
  </si>
  <si>
    <t>REMOVED DOOR TO A04E008</t>
  </si>
  <si>
    <t>DITTO A04010</t>
  </si>
  <si>
    <t>A06161</t>
  </si>
  <si>
    <t>A06161A</t>
  </si>
  <si>
    <t>A06161B</t>
  </si>
  <si>
    <t>A06161C</t>
  </si>
  <si>
    <t>A06161D</t>
  </si>
  <si>
    <t>A06161E</t>
  </si>
  <si>
    <t>A06261</t>
  </si>
  <si>
    <t>A06261A</t>
  </si>
  <si>
    <t>A06261B</t>
  </si>
  <si>
    <t>A06261C</t>
  </si>
  <si>
    <t>A06261D</t>
  </si>
  <si>
    <t>A06261E</t>
  </si>
  <si>
    <t>A07161</t>
  </si>
  <si>
    <t>A07161A</t>
  </si>
  <si>
    <t>A07161B</t>
  </si>
  <si>
    <t>A07161C</t>
  </si>
  <si>
    <t>A07161D</t>
  </si>
  <si>
    <t>A07161E</t>
  </si>
  <si>
    <t>A07262</t>
  </si>
  <si>
    <t>A07262A</t>
  </si>
  <si>
    <t>A07262B</t>
  </si>
  <si>
    <t>A07262C</t>
  </si>
  <si>
    <t>A07262D</t>
  </si>
  <si>
    <t>A07262E</t>
  </si>
  <si>
    <t>7</t>
  </si>
  <si>
    <t xml:space="preserve">THIS ROOM HAS 2 DOORS. ONE OFF CORRIDOR A0B005 HAS CORRECT SIGNAGE AND EBAR TAG. THE DOOR OFF CORRIDOR A0B100 HAS NO EBAR TAG &amp; SIGNAGE READING A0B120B. SOMEONE NEEDS TO REMOVE THE INCORRECT SIGN AND REINSTALL IT FOR RM A0B120B. </t>
  </si>
  <si>
    <t>All</t>
  </si>
  <si>
    <t>Deleted Room Description Labels</t>
  </si>
  <si>
    <t>Approved re: Leo Foster &amp; Joe Crouch</t>
  </si>
  <si>
    <t>remove incorrect signage (says A01610B)</t>
  </si>
  <si>
    <t>A00021C</t>
  </si>
  <si>
    <t>00</t>
  </si>
  <si>
    <t>remove incorrect signage (Says A000385)</t>
  </si>
  <si>
    <t>remove incorrect signage (Says A00235)</t>
  </si>
  <si>
    <t>remove incorrect signage (A00123)</t>
  </si>
  <si>
    <t>remove incorrect signage (A00123B)</t>
  </si>
  <si>
    <t>remove incorrect signage (A01113A)</t>
  </si>
  <si>
    <t>remove incorrect signage (says A01610A)</t>
  </si>
  <si>
    <t>Total Tags Required</t>
  </si>
  <si>
    <t>Total Signs Required</t>
  </si>
  <si>
    <t>Total Tags Installed</t>
  </si>
  <si>
    <t>Total Signs Installed</t>
  </si>
  <si>
    <t>A00800</t>
  </si>
  <si>
    <t>Room Label Change: A00800 Changed To XA00800</t>
  </si>
  <si>
    <t>A00300A</t>
  </si>
  <si>
    <t>Room Label Change: A00300A Changed To XA00300A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</si>
</sst>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5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2" fillId="0" borderId="0" xfId="43" applyAlignment="1">
      <alignment horizontal="left"/>
    </xf>
    <xf numFmtId="0" fontId="22" fillId="0" borderId="0" xfId="43" applyAlignment="1">
      <alignment horizontal="left"/>
    </xf>
    <xf numFmtId="49" fontId="22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0" xfId="0" applyNumberFormat="1" applyAlignment="1">
      <alignment wrapText="1"/>
    </xf>
    <xf numFmtId="0" fontId="0" fillId="36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0" fontId="16" fillId="37" borderId="14" xfId="0" applyFont="1" applyFill="1" applyBorder="1" applyProtection="1">
      <protection locked="0"/>
    </xf>
    <xf numFmtId="0" fontId="16" fillId="37" borderId="16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6" fillId="37" borderId="18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5" xfId="0" applyBorder="1" applyProtection="1"/>
    <xf numFmtId="0" fontId="0" fillId="0" borderId="17" xfId="0" applyBorder="1" applyProtection="1"/>
    <xf numFmtId="0" fontId="0" fillId="0" borderId="19" xfId="0" applyBorder="1" applyAlignment="1" applyProtection="1">
      <alignment wrapText="1"/>
    </xf>
    <xf numFmtId="0" fontId="0" fillId="0" borderId="10" xfId="0" applyBorder="1" applyAlignment="1" applyProtection="1">
      <alignment horizontal="center" wrapText="1"/>
    </xf>
    <xf numFmtId="49" fontId="22" fillId="0" borderId="0" xfId="43" applyNumberFormat="1" applyFill="1" applyAlignment="1">
      <alignment horizontal="left"/>
    </xf>
    <xf numFmtId="49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Alignment="1"/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5"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0135</v>
          </cell>
          <cell r="B125" t="str">
            <v>Cooperstown Bldg F</v>
          </cell>
        </row>
        <row r="126">
          <cell r="A126" t="str">
            <v>0136</v>
          </cell>
          <cell r="B126" t="str">
            <v>Cooperstown Bldg G</v>
          </cell>
        </row>
        <row r="127">
          <cell r="A127" t="str">
            <v>0137</v>
          </cell>
          <cell r="B127" t="str">
            <v>Alpha Gamma Rho Fraternity</v>
          </cell>
        </row>
        <row r="128">
          <cell r="A128" t="str">
            <v>0138</v>
          </cell>
          <cell r="B128" t="str">
            <v>Phi Sigma Kappa Fraternity</v>
          </cell>
        </row>
        <row r="129">
          <cell r="A129" t="str">
            <v>0140</v>
          </cell>
          <cell r="B129" t="str">
            <v>Kappa Sigma Fraternity</v>
          </cell>
        </row>
        <row r="130">
          <cell r="A130" t="str">
            <v>0141</v>
          </cell>
          <cell r="B130" t="str">
            <v>New Farmhouse Fraternity</v>
          </cell>
        </row>
        <row r="131">
          <cell r="A131" t="str">
            <v>0142</v>
          </cell>
          <cell r="B131" t="str">
            <v>Farmhouse Fraternity</v>
          </cell>
        </row>
        <row r="132">
          <cell r="A132" t="str">
            <v>0143</v>
          </cell>
          <cell r="B132" t="str">
            <v>Blanding II</v>
          </cell>
        </row>
        <row r="133">
          <cell r="A133" t="str">
            <v>0144</v>
          </cell>
          <cell r="B133" t="str">
            <v>Blanding III</v>
          </cell>
        </row>
        <row r="134">
          <cell r="A134" t="str">
            <v>0145</v>
          </cell>
          <cell r="B134" t="str">
            <v>Blanding Tower</v>
          </cell>
        </row>
        <row r="135">
          <cell r="A135" t="str">
            <v>0146</v>
          </cell>
          <cell r="B135" t="str">
            <v>Blanding IV</v>
          </cell>
        </row>
        <row r="136">
          <cell r="A136" t="str">
            <v>0147</v>
          </cell>
          <cell r="B136" t="str">
            <v>Complex Commons</v>
          </cell>
        </row>
        <row r="137">
          <cell r="A137" t="str">
            <v>0148</v>
          </cell>
          <cell r="B137" t="str">
            <v>Kirwan IV</v>
          </cell>
        </row>
        <row r="138">
          <cell r="A138" t="str">
            <v>0149</v>
          </cell>
          <cell r="B138" t="str">
            <v>Kirwan Tower</v>
          </cell>
        </row>
        <row r="139">
          <cell r="A139" t="str">
            <v>0150</v>
          </cell>
          <cell r="B139" t="str">
            <v>Kirwan III</v>
          </cell>
        </row>
        <row r="140">
          <cell r="A140" t="str">
            <v>0151</v>
          </cell>
          <cell r="B140" t="str">
            <v>Kirwan II</v>
          </cell>
        </row>
        <row r="141">
          <cell r="A141" t="str">
            <v>0152</v>
          </cell>
          <cell r="B141" t="str">
            <v>Kirwan I</v>
          </cell>
        </row>
        <row r="142">
          <cell r="A142" t="str">
            <v>0153</v>
          </cell>
          <cell r="B142" t="str">
            <v>Blanding I</v>
          </cell>
        </row>
        <row r="143">
          <cell r="A143" t="str">
            <v>0154</v>
          </cell>
          <cell r="B143" t="str">
            <v>Head House</v>
          </cell>
        </row>
        <row r="144">
          <cell r="A144" t="str">
            <v>0155</v>
          </cell>
          <cell r="B144" t="str">
            <v>Greenhouse No 2</v>
          </cell>
        </row>
        <row r="145">
          <cell r="A145" t="str">
            <v>0156</v>
          </cell>
          <cell r="B145" t="str">
            <v>Greenhouse No 4</v>
          </cell>
        </row>
        <row r="146">
          <cell r="A146" t="str">
            <v>0157</v>
          </cell>
          <cell r="B146" t="str">
            <v>Greenhouse No 7</v>
          </cell>
        </row>
        <row r="147">
          <cell r="A147" t="str">
            <v>0158</v>
          </cell>
          <cell r="B147" t="str">
            <v>Greenhouse No 5</v>
          </cell>
        </row>
        <row r="148">
          <cell r="A148" t="str">
            <v>0159</v>
          </cell>
          <cell r="B148" t="str">
            <v>Greenhouse No 3</v>
          </cell>
        </row>
        <row r="149">
          <cell r="A149" t="str">
            <v>0160</v>
          </cell>
          <cell r="B149" t="str">
            <v>Greenhouse No 1</v>
          </cell>
        </row>
        <row r="150">
          <cell r="A150" t="str">
            <v>0161</v>
          </cell>
          <cell r="B150" t="str">
            <v>Greenhouse No 9</v>
          </cell>
        </row>
        <row r="151">
          <cell r="A151" t="str">
            <v>0162</v>
          </cell>
          <cell r="B151" t="str">
            <v>Greenhouse No 11</v>
          </cell>
        </row>
        <row r="152">
          <cell r="A152" t="str">
            <v>0163</v>
          </cell>
          <cell r="B152" t="str">
            <v>Greenhouse No 6</v>
          </cell>
        </row>
        <row r="153">
          <cell r="A153" t="str">
            <v>0164</v>
          </cell>
          <cell r="B153" t="str">
            <v>Greenhouse No 12</v>
          </cell>
        </row>
        <row r="154">
          <cell r="A154" t="str">
            <v>0165</v>
          </cell>
          <cell r="B154" t="str">
            <v>106 Conn Terrace</v>
          </cell>
        </row>
        <row r="155">
          <cell r="A155" t="str">
            <v>0166</v>
          </cell>
          <cell r="B155" t="str">
            <v>Guardhouse Administration Drive</v>
          </cell>
        </row>
        <row r="156">
          <cell r="A156" t="str">
            <v>0167</v>
          </cell>
          <cell r="B156" t="str">
            <v>Guardhouse Funkhouser</v>
          </cell>
        </row>
        <row r="157">
          <cell r="A157" t="str">
            <v>0170</v>
          </cell>
          <cell r="B157" t="str">
            <v>Guardhouse Student Center</v>
          </cell>
        </row>
        <row r="158">
          <cell r="A158" t="str">
            <v>0173</v>
          </cell>
          <cell r="B158" t="str">
            <v>Guardhouse Med Plaza</v>
          </cell>
        </row>
        <row r="159">
          <cell r="A159" t="str">
            <v>0174</v>
          </cell>
          <cell r="B159" t="str">
            <v>Academic Science Building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0514</v>
          </cell>
          <cell r="B337" t="str">
            <v>BBSRB Utility Plant</v>
          </cell>
        </row>
        <row r="338">
          <cell r="A338" t="str">
            <v>0517</v>
          </cell>
          <cell r="B338" t="str">
            <v>College of Medicine Learning Center</v>
          </cell>
        </row>
        <row r="339">
          <cell r="A339" t="str">
            <v>0518</v>
          </cell>
          <cell r="B339" t="str">
            <v>BBSRB Generator Building</v>
          </cell>
        </row>
        <row r="340">
          <cell r="A340" t="str">
            <v>0564</v>
          </cell>
          <cell r="B340" t="str">
            <v>630 South Broadway</v>
          </cell>
        </row>
        <row r="341">
          <cell r="A341" t="str">
            <v>0565</v>
          </cell>
          <cell r="B341" t="str">
            <v>John T. Smith Hall</v>
          </cell>
        </row>
        <row r="342">
          <cell r="A342" t="str">
            <v>0566</v>
          </cell>
          <cell r="B342" t="str">
            <v>Dale E. Baldwin Hall</v>
          </cell>
        </row>
        <row r="343">
          <cell r="A343" t="str">
            <v>0567</v>
          </cell>
          <cell r="B343" t="str">
            <v>Margaret Ingels Hall</v>
          </cell>
        </row>
        <row r="344">
          <cell r="A344" t="str">
            <v>0568</v>
          </cell>
          <cell r="B344" t="str">
            <v>David P. Roselle Hall</v>
          </cell>
        </row>
        <row r="345">
          <cell r="A345" t="str">
            <v>0571</v>
          </cell>
          <cell r="B345" t="str">
            <v>Parking Structure #6</v>
          </cell>
        </row>
        <row r="346">
          <cell r="A346" t="str">
            <v>0572</v>
          </cell>
          <cell r="B346" t="str">
            <v>Parking Structure #7</v>
          </cell>
        </row>
        <row r="347">
          <cell r="A347" t="str">
            <v>0582</v>
          </cell>
          <cell r="B347" t="str">
            <v>University Health Service</v>
          </cell>
        </row>
        <row r="348">
          <cell r="A348" t="str">
            <v>0585</v>
          </cell>
          <cell r="B348" t="str">
            <v>Baseball Training Pavilion</v>
          </cell>
        </row>
        <row r="349">
          <cell r="A349" t="str">
            <v>0592</v>
          </cell>
          <cell r="B349" t="str">
            <v>Storage Shed</v>
          </cell>
        </row>
        <row r="350">
          <cell r="A350" t="str">
            <v>0596</v>
          </cell>
          <cell r="B350" t="str">
            <v>Bio-Pharm (BP)</v>
          </cell>
        </row>
        <row r="351">
          <cell r="A351" t="str">
            <v>0600</v>
          </cell>
          <cell r="B351" t="str">
            <v>413 Pennsylvania Ct</v>
          </cell>
        </row>
        <row r="352">
          <cell r="A352" t="str">
            <v>0601</v>
          </cell>
          <cell r="B352" t="str">
            <v>Parking Structure #8</v>
          </cell>
        </row>
        <row r="353">
          <cell r="A353" t="str">
            <v>0602</v>
          </cell>
          <cell r="B353" t="str">
            <v>Pavilion A</v>
          </cell>
        </row>
        <row r="354">
          <cell r="A354" t="str">
            <v>0604</v>
          </cell>
          <cell r="B354" t="str">
            <v>Joe Craft Center</v>
          </cell>
        </row>
        <row r="355">
          <cell r="A355" t="str">
            <v>0607</v>
          </cell>
          <cell r="B355" t="str">
            <v>788 Press Avenue</v>
          </cell>
        </row>
        <row r="356">
          <cell r="A356" t="str">
            <v>0608</v>
          </cell>
          <cell r="B356" t="str">
            <v>792 Press Avenue</v>
          </cell>
        </row>
        <row r="357">
          <cell r="A357" t="str">
            <v>0609</v>
          </cell>
          <cell r="B357" t="str">
            <v>796 Press Avenue</v>
          </cell>
        </row>
        <row r="358">
          <cell r="A358" t="str">
            <v>0610</v>
          </cell>
          <cell r="B358" t="str">
            <v>800 Press Avenue</v>
          </cell>
        </row>
        <row r="359">
          <cell r="A359" t="str">
            <v>0611</v>
          </cell>
          <cell r="B359" t="str">
            <v>Medical Office Building (Samaritan)</v>
          </cell>
        </row>
        <row r="360">
          <cell r="A360" t="str">
            <v>0612</v>
          </cell>
          <cell r="B360" t="str">
            <v>Samaritan Chiller Building</v>
          </cell>
        </row>
        <row r="361">
          <cell r="A361" t="str">
            <v>0613</v>
          </cell>
          <cell r="B361" t="str">
            <v>Samaritan Parking Structure</v>
          </cell>
        </row>
        <row r="362">
          <cell r="A362" t="str">
            <v>0614</v>
          </cell>
          <cell r="B362" t="str">
            <v>123 Warren Ct.</v>
          </cell>
        </row>
        <row r="363">
          <cell r="A363" t="str">
            <v>0615</v>
          </cell>
          <cell r="B363" t="str">
            <v>125 Warren Ct.</v>
          </cell>
        </row>
        <row r="364">
          <cell r="A364" t="str">
            <v>0616</v>
          </cell>
          <cell r="B364" t="str">
            <v>Seaton Center Storage</v>
          </cell>
        </row>
        <row r="365">
          <cell r="A365" t="str">
            <v>0617</v>
          </cell>
          <cell r="B365" t="str">
            <v>118 Conn Terrace</v>
          </cell>
        </row>
        <row r="366">
          <cell r="A366" t="str">
            <v>0618</v>
          </cell>
          <cell r="B366" t="str">
            <v>MacAdam Student Observatory</v>
          </cell>
        </row>
        <row r="367">
          <cell r="A367" t="str">
            <v>0619</v>
          </cell>
          <cell r="B367" t="str">
            <v>102 Conn Terrace</v>
          </cell>
        </row>
        <row r="368">
          <cell r="A368" t="str">
            <v>0621</v>
          </cell>
          <cell r="B368" t="str">
            <v>104 Conn Terrace</v>
          </cell>
        </row>
        <row r="369">
          <cell r="A369" t="str">
            <v>0622</v>
          </cell>
          <cell r="B369" t="str">
            <v>108 Conn Terrace</v>
          </cell>
        </row>
        <row r="370">
          <cell r="A370" t="str">
            <v>0623</v>
          </cell>
          <cell r="B370" t="str">
            <v>110 Conn Terrace</v>
          </cell>
        </row>
        <row r="371">
          <cell r="A371" t="str">
            <v>0624</v>
          </cell>
          <cell r="B371" t="str">
            <v>120 Conn Terrace</v>
          </cell>
        </row>
        <row r="372">
          <cell r="A372" t="str">
            <v>0625</v>
          </cell>
          <cell r="B372" t="str">
            <v>1105 S. Limestone</v>
          </cell>
        </row>
        <row r="373">
          <cell r="A373" t="str">
            <v>0626</v>
          </cell>
          <cell r="B373" t="str">
            <v>1119 S. Limestone</v>
          </cell>
        </row>
        <row r="374">
          <cell r="A374" t="str">
            <v>0630</v>
          </cell>
          <cell r="B374" t="str">
            <v>Air Medical Crew Quarters</v>
          </cell>
        </row>
        <row r="375">
          <cell r="A375" t="str">
            <v>0631</v>
          </cell>
          <cell r="B375" t="str">
            <v>460 Rose Lane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0650</v>
          </cell>
          <cell r="B387" t="str">
            <v>Second New Housing - North Campus</v>
          </cell>
        </row>
        <row r="388">
          <cell r="A388">
            <v>1200</v>
          </cell>
          <cell r="B388" t="str">
            <v>Electric Substation #1</v>
          </cell>
        </row>
        <row r="389">
          <cell r="A389">
            <v>1201</v>
          </cell>
          <cell r="B389" t="str">
            <v>Electric Substation #3</v>
          </cell>
        </row>
        <row r="390">
          <cell r="A390" t="str">
            <v>8633</v>
          </cell>
          <cell r="B390" t="str">
            <v>UK HealthCare Good Samaritan Hospital</v>
          </cell>
        </row>
        <row r="391">
          <cell r="A391" t="str">
            <v>9127</v>
          </cell>
          <cell r="B391" t="str">
            <v>1101 S. Limestone</v>
          </cell>
        </row>
        <row r="392">
          <cell r="A392">
            <v>9813</v>
          </cell>
          <cell r="B392" t="str">
            <v>UK Child Care Development Center</v>
          </cell>
        </row>
        <row r="393">
          <cell r="A393" t="str">
            <v>9925</v>
          </cell>
          <cell r="B393" t="str">
            <v>Alpha Phi Sorority</v>
          </cell>
        </row>
        <row r="394">
          <cell r="A394" t="str">
            <v>9983</v>
          </cell>
          <cell r="B394" t="str">
            <v>College of Medicine Building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tabSelected="1" topLeftCell="A22" zoomScale="90" zoomScaleNormal="90" workbookViewId="0">
      <selection activeCell="H37" sqref="H37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43.71093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7" t="s">
        <v>77</v>
      </c>
      <c r="C1" s="57"/>
      <c r="F1" s="8" t="s">
        <v>10</v>
      </c>
      <c r="G1" s="13">
        <v>41327</v>
      </c>
      <c r="I1" s="12"/>
      <c r="J1" s="29" t="s">
        <v>66</v>
      </c>
      <c r="K1" s="29" t="s">
        <v>67</v>
      </c>
      <c r="L1" s="30"/>
      <c r="M1" s="30"/>
      <c r="N1" s="30"/>
      <c r="O1" s="31" t="s">
        <v>68</v>
      </c>
      <c r="P1" s="37" t="s">
        <v>76</v>
      </c>
    </row>
    <row r="2" spans="1:16" ht="16.5" thickBot="1" x14ac:dyDescent="0.3">
      <c r="A2" s="10" t="s">
        <v>8</v>
      </c>
      <c r="B2" s="58" t="str">
        <f>VLOOKUP(B1,BuildingList!A:B,2,FALSE)</f>
        <v>Pavilion A</v>
      </c>
      <c r="C2" s="58"/>
      <c r="F2" s="7" t="s">
        <v>12</v>
      </c>
      <c r="G2" s="14" t="s">
        <v>13</v>
      </c>
      <c r="J2" s="49">
        <f>G142-J142</f>
        <v>90</v>
      </c>
      <c r="K2" s="49">
        <f>H142-M142</f>
        <v>75</v>
      </c>
      <c r="L2" s="32"/>
      <c r="M2" s="32"/>
      <c r="N2" s="32"/>
      <c r="O2" s="33"/>
      <c r="P2" s="38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J6" s="34" t="str">
        <f>IF(G6="No Change","N/A",IF(G6="New Tag Required",Lookup!F:F,IF(G6="N/A","N/A","")))</f>
        <v/>
      </c>
      <c r="M6" s="2" t="str">
        <f>IF(H6="No Change","N/A",IF(H6="New Tag Required",Lookup!F:F,IF(H6="N/A","N/A","")))</f>
        <v/>
      </c>
    </row>
    <row r="7" spans="1:16" x14ac:dyDescent="0.25">
      <c r="A7" s="11" t="s">
        <v>250</v>
      </c>
      <c r="B7" s="11" t="s">
        <v>250</v>
      </c>
      <c r="C7" t="s">
        <v>251</v>
      </c>
      <c r="D7" t="s">
        <v>6</v>
      </c>
      <c r="G7" t="s">
        <v>16</v>
      </c>
      <c r="H7" t="s">
        <v>16</v>
      </c>
      <c r="I7" s="12" t="s">
        <v>252</v>
      </c>
      <c r="J7" s="34" t="str">
        <f>IF(G7="No Change","N/A",IF(G7="New Tag Required",Lookup!F:F,IF(G7="N/A","N/A","")))</f>
        <v>N/A</v>
      </c>
      <c r="M7" s="2" t="str">
        <f>IF(H7="No Change","N/A",IF(H7="New Tag Required",Lookup!F:F,IF(H7="N/A","N/A","")))</f>
        <v>N/A</v>
      </c>
    </row>
    <row r="8" spans="1:16" ht="15" customHeight="1" x14ac:dyDescent="0.25">
      <c r="A8" s="23" t="s">
        <v>87</v>
      </c>
      <c r="B8" s="11" t="s">
        <v>255</v>
      </c>
      <c r="C8" s="12" t="s">
        <v>61</v>
      </c>
      <c r="D8" s="2" t="s">
        <v>6</v>
      </c>
      <c r="E8" s="18"/>
      <c r="F8" s="18"/>
      <c r="G8" s="18" t="s">
        <v>16</v>
      </c>
      <c r="H8" s="18" t="s">
        <v>21</v>
      </c>
      <c r="I8" s="12" t="s">
        <v>91</v>
      </c>
      <c r="J8" s="34" t="str">
        <f>IF(G8="No Change","N/A",IF(G8="New Tag Required",Lookup!F:F,IF(G8="N/A","N/A","")))</f>
        <v>N/A</v>
      </c>
      <c r="K8" s="35"/>
      <c r="L8" s="34"/>
      <c r="M8" s="2" t="str">
        <f>IF(H8="No Change","N/A",IF(H8="New Tag Required",Lookup!F:F,IF(H8="N/A","N/A","")))</f>
        <v/>
      </c>
      <c r="N8" s="35"/>
      <c r="O8" s="34"/>
    </row>
    <row r="9" spans="1:16" x14ac:dyDescent="0.25">
      <c r="A9" s="11" t="s">
        <v>107</v>
      </c>
      <c r="B9" s="11" t="s">
        <v>255</v>
      </c>
      <c r="C9" s="12" t="s">
        <v>105</v>
      </c>
      <c r="D9" t="s">
        <v>6</v>
      </c>
      <c r="G9" t="s">
        <v>16</v>
      </c>
      <c r="H9" t="s">
        <v>16</v>
      </c>
      <c r="I9" s="12" t="s">
        <v>106</v>
      </c>
      <c r="J9" s="34" t="str">
        <f>IF(G9="No Change","N/A",IF(G9="New Tag Required",Lookup!F:F,IF(G9="N/A","N/A","")))</f>
        <v>N/A</v>
      </c>
      <c r="M9" s="2" t="str">
        <f>IF(H9="No Change","N/A",IF(H9="New Tag Required",Lookup!F:F,IF(H9="N/A","N/A","")))</f>
        <v>N/A</v>
      </c>
    </row>
    <row r="10" spans="1:16" x14ac:dyDescent="0.25">
      <c r="A10" s="11" t="s">
        <v>108</v>
      </c>
      <c r="B10" s="11" t="s">
        <v>255</v>
      </c>
      <c r="C10" s="12" t="s">
        <v>109</v>
      </c>
      <c r="D10" t="s">
        <v>110</v>
      </c>
      <c r="E10" t="s">
        <v>16</v>
      </c>
      <c r="F10">
        <v>567</v>
      </c>
      <c r="G10" t="s">
        <v>16</v>
      </c>
      <c r="H10" t="s">
        <v>16</v>
      </c>
      <c r="J10" s="34" t="str">
        <f>IF(G10="No Change","N/A",IF(G10="New Tag Required",Lookup!F:F,IF(G10="N/A","N/A","")))</f>
        <v>N/A</v>
      </c>
      <c r="M10" s="2" t="str">
        <f>IF(H10="No Change","N/A",IF(H10="New Tag Required",Lookup!F:F,IF(H10="N/A","N/A","")))</f>
        <v>N/A</v>
      </c>
    </row>
    <row r="11" spans="1:16" x14ac:dyDescent="0.25">
      <c r="A11" s="11" t="s">
        <v>111</v>
      </c>
      <c r="B11" s="11" t="s">
        <v>255</v>
      </c>
      <c r="C11" s="12" t="s">
        <v>121</v>
      </c>
      <c r="D11" t="s">
        <v>110</v>
      </c>
      <c r="E11">
        <v>0</v>
      </c>
      <c r="F11">
        <v>64</v>
      </c>
      <c r="G11" t="s">
        <v>3</v>
      </c>
      <c r="H11" t="s">
        <v>21</v>
      </c>
      <c r="J11" s="34">
        <f>IF(G11="No Change","N/A",IF(G11="New Tag Required",Lookup!F:F,IF(G11="N/A","N/A","")))</f>
        <v>0</v>
      </c>
      <c r="M11" s="2" t="str">
        <f>IF(H11="No Change","N/A",IF(H11="New Tag Required",Lookup!F:F,IF(H11="N/A","N/A","")))</f>
        <v/>
      </c>
    </row>
    <row r="12" spans="1:16" x14ac:dyDescent="0.25">
      <c r="A12" s="11" t="s">
        <v>112</v>
      </c>
      <c r="B12" s="11" t="s">
        <v>255</v>
      </c>
      <c r="C12" s="12" t="s">
        <v>121</v>
      </c>
      <c r="D12" t="s">
        <v>110</v>
      </c>
      <c r="E12">
        <v>0</v>
      </c>
      <c r="F12">
        <v>106</v>
      </c>
      <c r="G12" t="s">
        <v>3</v>
      </c>
      <c r="H12" t="s">
        <v>21</v>
      </c>
      <c r="J12" s="34">
        <f>IF(G12="No Change","N/A",IF(G12="New Tag Required",Lookup!F:F,IF(G12="N/A","N/A","")))</f>
        <v>0</v>
      </c>
      <c r="M12" s="2" t="str">
        <f>IF(H12="No Change","N/A",IF(H12="New Tag Required",Lookup!F:F,IF(H12="N/A","N/A","")))</f>
        <v/>
      </c>
    </row>
    <row r="13" spans="1:16" x14ac:dyDescent="0.25">
      <c r="A13" s="11" t="s">
        <v>113</v>
      </c>
      <c r="B13" s="11" t="s">
        <v>255</v>
      </c>
      <c r="C13" s="12" t="s">
        <v>121</v>
      </c>
      <c r="D13" t="s">
        <v>110</v>
      </c>
      <c r="E13">
        <v>0</v>
      </c>
      <c r="F13">
        <v>109</v>
      </c>
      <c r="G13" t="s">
        <v>3</v>
      </c>
      <c r="H13" t="s">
        <v>21</v>
      </c>
      <c r="J13" s="34">
        <f>IF(G13="No Change","N/A",IF(G13="New Tag Required",Lookup!F:F,IF(G13="N/A","N/A","")))</f>
        <v>0</v>
      </c>
      <c r="M13" s="2" t="str">
        <f>IF(H13="No Change","N/A",IF(H13="New Tag Required",Lookup!F:F,IF(H13="N/A","N/A","")))</f>
        <v/>
      </c>
    </row>
    <row r="14" spans="1:16" x14ac:dyDescent="0.25">
      <c r="A14" s="11" t="s">
        <v>114</v>
      </c>
      <c r="B14" s="11" t="s">
        <v>255</v>
      </c>
      <c r="C14" s="12" t="s">
        <v>121</v>
      </c>
      <c r="D14" t="s">
        <v>110</v>
      </c>
      <c r="E14">
        <v>0</v>
      </c>
      <c r="F14">
        <v>105</v>
      </c>
      <c r="G14" t="s">
        <v>3</v>
      </c>
      <c r="H14" t="s">
        <v>21</v>
      </c>
      <c r="J14" s="34">
        <f>IF(G14="No Change","N/A",IF(G14="New Tag Required",Lookup!F:F,IF(G14="N/A","N/A","")))</f>
        <v>0</v>
      </c>
      <c r="M14" s="2" t="str">
        <f>IF(H14="No Change","N/A",IF(H14="New Tag Required",Lookup!F:F,IF(H14="N/A","N/A","")))</f>
        <v/>
      </c>
    </row>
    <row r="15" spans="1:16" x14ac:dyDescent="0.25">
      <c r="A15" s="11" t="s">
        <v>115</v>
      </c>
      <c r="B15" s="11" t="s">
        <v>255</v>
      </c>
      <c r="C15" s="12" t="s">
        <v>121</v>
      </c>
      <c r="D15" t="s">
        <v>110</v>
      </c>
      <c r="E15">
        <v>0</v>
      </c>
      <c r="F15">
        <v>109</v>
      </c>
      <c r="G15" t="s">
        <v>3</v>
      </c>
      <c r="H15" t="s">
        <v>21</v>
      </c>
      <c r="J15" s="34">
        <f>IF(G15="No Change","N/A",IF(G15="New Tag Required",Lookup!F:F,IF(G15="N/A","N/A","")))</f>
        <v>0</v>
      </c>
      <c r="M15" s="2" t="str">
        <f>IF(H15="No Change","N/A",IF(H15="New Tag Required",Lookup!F:F,IF(H15="N/A","N/A","")))</f>
        <v/>
      </c>
    </row>
    <row r="16" spans="1:16" x14ac:dyDescent="0.25">
      <c r="A16" s="11" t="s">
        <v>116</v>
      </c>
      <c r="B16" s="11" t="s">
        <v>255</v>
      </c>
      <c r="C16" s="12" t="s">
        <v>121</v>
      </c>
      <c r="D16" t="s">
        <v>110</v>
      </c>
      <c r="E16">
        <v>0</v>
      </c>
      <c r="F16">
        <v>105</v>
      </c>
      <c r="G16" t="s">
        <v>3</v>
      </c>
      <c r="H16" t="s">
        <v>21</v>
      </c>
      <c r="J16" s="34">
        <f>IF(G16="No Change","N/A",IF(G16="New Tag Required",Lookup!F:F,IF(G16="N/A","N/A","")))</f>
        <v>0</v>
      </c>
      <c r="M16" s="2" t="str">
        <f>IF(H16="No Change","N/A",IF(H16="New Tag Required",Lookup!F:F,IF(H16="N/A","N/A","")))</f>
        <v/>
      </c>
    </row>
    <row r="17" spans="1:15" x14ac:dyDescent="0.25">
      <c r="A17" s="11" t="s">
        <v>117</v>
      </c>
      <c r="B17" s="11" t="s">
        <v>255</v>
      </c>
      <c r="C17" s="12" t="s">
        <v>121</v>
      </c>
      <c r="D17" t="s">
        <v>110</v>
      </c>
      <c r="E17">
        <v>0</v>
      </c>
      <c r="F17">
        <v>107</v>
      </c>
      <c r="G17" t="s">
        <v>3</v>
      </c>
      <c r="H17" t="s">
        <v>21</v>
      </c>
      <c r="J17" s="34">
        <f>IF(G17="No Change","N/A",IF(G17="New Tag Required",Lookup!F:F,IF(G17="N/A","N/A","")))</f>
        <v>0</v>
      </c>
      <c r="M17" s="2" t="str">
        <f>IF(H17="No Change","N/A",IF(H17="New Tag Required",Lookup!F:F,IF(H17="N/A","N/A","")))</f>
        <v/>
      </c>
    </row>
    <row r="18" spans="1:15" x14ac:dyDescent="0.25">
      <c r="A18" s="11" t="s">
        <v>118</v>
      </c>
      <c r="B18" s="11" t="s">
        <v>255</v>
      </c>
      <c r="C18" s="12" t="s">
        <v>121</v>
      </c>
      <c r="D18" t="s">
        <v>110</v>
      </c>
      <c r="E18">
        <v>0</v>
      </c>
      <c r="F18">
        <v>633</v>
      </c>
      <c r="G18" t="s">
        <v>3</v>
      </c>
      <c r="H18" t="s">
        <v>21</v>
      </c>
      <c r="J18" s="34">
        <f>IF(G18="No Change","N/A",IF(G18="New Tag Required",Lookup!F:F,IF(G18="N/A","N/A","")))</f>
        <v>0</v>
      </c>
      <c r="M18" s="2" t="str">
        <f>IF(H18="No Change","N/A",IF(H18="New Tag Required",Lookup!F:F,IF(H18="N/A","N/A","")))</f>
        <v/>
      </c>
    </row>
    <row r="19" spans="1:15" x14ac:dyDescent="0.25">
      <c r="A19" s="11" t="s">
        <v>119</v>
      </c>
      <c r="B19" s="11" t="s">
        <v>255</v>
      </c>
      <c r="C19" s="12" t="s">
        <v>121</v>
      </c>
      <c r="D19" t="s">
        <v>110</v>
      </c>
      <c r="E19">
        <v>0</v>
      </c>
      <c r="F19">
        <v>349</v>
      </c>
      <c r="G19" t="s">
        <v>3</v>
      </c>
      <c r="H19" t="s">
        <v>21</v>
      </c>
      <c r="J19" s="34">
        <f>IF(G19="No Change","N/A",IF(G19="New Tag Required",Lookup!F:F,IF(G19="N/A","N/A","")))</f>
        <v>0</v>
      </c>
      <c r="M19" s="2" t="str">
        <f>IF(H19="No Change","N/A",IF(H19="New Tag Required",Lookup!F:F,IF(H19="N/A","N/A","")))</f>
        <v/>
      </c>
    </row>
    <row r="20" spans="1:15" x14ac:dyDescent="0.25">
      <c r="A20" s="11" t="s">
        <v>120</v>
      </c>
      <c r="B20" s="11" t="s">
        <v>255</v>
      </c>
      <c r="C20" s="12" t="s">
        <v>121</v>
      </c>
      <c r="D20" t="s">
        <v>110</v>
      </c>
      <c r="E20">
        <v>0</v>
      </c>
      <c r="F20">
        <v>415</v>
      </c>
      <c r="G20" t="s">
        <v>3</v>
      </c>
      <c r="H20" t="s">
        <v>21</v>
      </c>
      <c r="J20" s="34">
        <f>IF(G20="No Change","N/A",IF(G20="New Tag Required",Lookup!F:F,IF(G20="N/A","N/A","")))</f>
        <v>0</v>
      </c>
      <c r="M20" s="2" t="str">
        <f>IF(H20="No Change","N/A",IF(H20="New Tag Required",Lookup!F:F,IF(H20="N/A","N/A","")))</f>
        <v/>
      </c>
    </row>
    <row r="21" spans="1:15" ht="26.25" customHeight="1" x14ac:dyDescent="0.25">
      <c r="A21" s="11" t="s">
        <v>122</v>
      </c>
      <c r="B21" s="11" t="s">
        <v>255</v>
      </c>
      <c r="C21" s="12" t="s">
        <v>61</v>
      </c>
      <c r="D21" t="s">
        <v>6</v>
      </c>
      <c r="G21" t="s">
        <v>16</v>
      </c>
      <c r="H21" t="s">
        <v>16</v>
      </c>
      <c r="I21" s="12" t="s">
        <v>249</v>
      </c>
      <c r="J21" s="34" t="str">
        <f>IF(G21="No Change","N/A",IF(G21="New Tag Required",Lookup!F:F,IF(G21="N/A","N/A","")))</f>
        <v>N/A</v>
      </c>
      <c r="M21" s="2" t="str">
        <f>IF(H21="No Change","N/A",IF(H21="New Tag Required",Lookup!F:F,IF(H21="N/A","N/A","")))</f>
        <v>N/A</v>
      </c>
    </row>
    <row r="22" spans="1:15" x14ac:dyDescent="0.25">
      <c r="A22" s="11" t="s">
        <v>123</v>
      </c>
      <c r="B22" s="11" t="s">
        <v>255</v>
      </c>
      <c r="C22" s="12" t="s">
        <v>61</v>
      </c>
      <c r="D22" t="s">
        <v>6</v>
      </c>
      <c r="G22" t="s">
        <v>3</v>
      </c>
      <c r="H22" t="s">
        <v>21</v>
      </c>
      <c r="I22" s="12" t="s">
        <v>129</v>
      </c>
      <c r="J22" s="34">
        <f>IF(G22="No Change","N/A",IF(G22="New Tag Required",Lookup!F:F,IF(G22="N/A","N/A","")))</f>
        <v>0</v>
      </c>
      <c r="M22" s="2" t="str">
        <f>IF(H22="No Change","N/A",IF(H22="New Tag Required",Lookup!F:F,IF(H22="N/A","N/A","")))</f>
        <v/>
      </c>
    </row>
    <row r="23" spans="1:15" x14ac:dyDescent="0.25">
      <c r="A23" s="11" t="s">
        <v>124</v>
      </c>
      <c r="B23" s="11" t="s">
        <v>255</v>
      </c>
      <c r="C23" s="12" t="s">
        <v>61</v>
      </c>
      <c r="D23" t="s">
        <v>6</v>
      </c>
      <c r="G23" t="s">
        <v>3</v>
      </c>
      <c r="H23" t="s">
        <v>21</v>
      </c>
      <c r="I23" s="12" t="s">
        <v>129</v>
      </c>
      <c r="J23" s="34">
        <f>IF(G23="No Change","N/A",IF(G23="New Tag Required",Lookup!F:F,IF(G23="N/A","N/A","")))</f>
        <v>0</v>
      </c>
      <c r="M23" s="2" t="str">
        <f>IF(H23="No Change","N/A",IF(H23="New Tag Required",Lookup!F:F,IF(H23="N/A","N/A","")))</f>
        <v/>
      </c>
    </row>
    <row r="24" spans="1:15" x14ac:dyDescent="0.25">
      <c r="A24" s="11" t="s">
        <v>125</v>
      </c>
      <c r="B24" s="11" t="s">
        <v>255</v>
      </c>
      <c r="C24" s="12" t="s">
        <v>61</v>
      </c>
      <c r="D24" t="s">
        <v>6</v>
      </c>
      <c r="G24" t="s">
        <v>3</v>
      </c>
      <c r="H24" t="s">
        <v>21</v>
      </c>
      <c r="I24" s="12" t="s">
        <v>129</v>
      </c>
      <c r="J24" s="34">
        <f>IF(G24="No Change","N/A",IF(G24="New Tag Required",Lookup!F:F,IF(G24="N/A","N/A","")))</f>
        <v>0</v>
      </c>
      <c r="M24" s="2" t="str">
        <f>IF(H24="No Change","N/A",IF(H24="New Tag Required",Lookup!F:F,IF(H24="N/A","N/A","")))</f>
        <v/>
      </c>
    </row>
    <row r="25" spans="1:15" x14ac:dyDescent="0.25">
      <c r="A25" s="11" t="s">
        <v>126</v>
      </c>
      <c r="B25" s="11" t="s">
        <v>255</v>
      </c>
      <c r="C25" s="12" t="s">
        <v>61</v>
      </c>
      <c r="D25" t="s">
        <v>6</v>
      </c>
      <c r="G25" t="s">
        <v>3</v>
      </c>
      <c r="H25" t="s">
        <v>21</v>
      </c>
      <c r="I25" s="12" t="s">
        <v>129</v>
      </c>
      <c r="J25" s="34">
        <f>IF(G25="No Change","N/A",IF(G25="New Tag Required",Lookup!F:F,IF(G25="N/A","N/A","")))</f>
        <v>0</v>
      </c>
      <c r="M25" s="2" t="str">
        <f>IF(H25="No Change","N/A",IF(H25="New Tag Required",Lookup!F:F,IF(H25="N/A","N/A","")))</f>
        <v/>
      </c>
    </row>
    <row r="26" spans="1:15" x14ac:dyDescent="0.25">
      <c r="A26" s="11" t="s">
        <v>127</v>
      </c>
      <c r="B26" s="11" t="s">
        <v>255</v>
      </c>
      <c r="C26" s="12" t="s">
        <v>61</v>
      </c>
      <c r="D26" t="s">
        <v>6</v>
      </c>
      <c r="G26" t="s">
        <v>3</v>
      </c>
      <c r="H26" t="s">
        <v>21</v>
      </c>
      <c r="I26" s="12" t="s">
        <v>129</v>
      </c>
      <c r="J26" s="34">
        <f>IF(G26="No Change","N/A",IF(G26="New Tag Required",Lookup!F:F,IF(G26="N/A","N/A","")))</f>
        <v>0</v>
      </c>
      <c r="M26" s="2" t="str">
        <f>IF(H26="No Change","N/A",IF(H26="New Tag Required",Lookup!F:F,IF(H26="N/A","N/A","")))</f>
        <v/>
      </c>
    </row>
    <row r="27" spans="1:15" x14ac:dyDescent="0.25">
      <c r="A27" s="11" t="s">
        <v>128</v>
      </c>
      <c r="B27" s="11" t="s">
        <v>255</v>
      </c>
      <c r="C27" s="12" t="s">
        <v>61</v>
      </c>
      <c r="D27" t="s">
        <v>6</v>
      </c>
      <c r="G27" t="s">
        <v>3</v>
      </c>
      <c r="H27" t="s">
        <v>21</v>
      </c>
      <c r="I27" s="12" t="s">
        <v>129</v>
      </c>
      <c r="J27" s="34">
        <f>IF(G27="No Change","N/A",IF(G27="New Tag Required",Lookup!F:F,IF(G27="N/A","N/A","")))</f>
        <v>0</v>
      </c>
      <c r="M27" s="2" t="str">
        <f>IF(H27="No Change","N/A",IF(H27="New Tag Required",Lookup!F:F,IF(H27="N/A","N/A","")))</f>
        <v/>
      </c>
    </row>
    <row r="28" spans="1:15" x14ac:dyDescent="0.25">
      <c r="A28" s="11" t="s">
        <v>130</v>
      </c>
      <c r="B28" s="11" t="s">
        <v>255</v>
      </c>
      <c r="C28" s="12" t="s">
        <v>61</v>
      </c>
      <c r="D28" t="s">
        <v>6</v>
      </c>
      <c r="G28" t="s">
        <v>3</v>
      </c>
      <c r="H28" t="s">
        <v>21</v>
      </c>
      <c r="I28" s="12" t="s">
        <v>131</v>
      </c>
      <c r="J28" s="34">
        <f>IF(G28="No Change","N/A",IF(G28="New Tag Required",Lookup!F:F,IF(G28="N/A","N/A","")))</f>
        <v>0</v>
      </c>
      <c r="M28" s="2" t="str">
        <f>IF(H28="No Change","N/A",IF(H28="New Tag Required",Lookup!F:F,IF(H28="N/A","N/A","")))</f>
        <v/>
      </c>
    </row>
    <row r="29" spans="1:15" x14ac:dyDescent="0.25">
      <c r="A29" s="11" t="s">
        <v>88</v>
      </c>
      <c r="B29" s="11" t="s">
        <v>255</v>
      </c>
      <c r="C29" s="12" t="s">
        <v>61</v>
      </c>
      <c r="D29" t="s">
        <v>6</v>
      </c>
      <c r="G29" t="s">
        <v>3</v>
      </c>
      <c r="H29" t="s">
        <v>21</v>
      </c>
      <c r="I29" s="12" t="s">
        <v>132</v>
      </c>
      <c r="J29" s="34">
        <f>IF(G29="No Change","N/A",IF(G29="New Tag Required",Lookup!F:F,IF(G29="N/A","N/A","")))</f>
        <v>0</v>
      </c>
      <c r="M29" s="2" t="str">
        <f>IF(H29="No Change","N/A",IF(H29="New Tag Required",Lookup!F:F,IF(H29="N/A","N/A","")))</f>
        <v/>
      </c>
    </row>
    <row r="30" spans="1:15" x14ac:dyDescent="0.25">
      <c r="A30" s="11" t="s">
        <v>89</v>
      </c>
      <c r="B30" s="11" t="s">
        <v>255</v>
      </c>
      <c r="C30" s="12" t="s">
        <v>61</v>
      </c>
      <c r="D30" t="s">
        <v>6</v>
      </c>
      <c r="G30" t="s">
        <v>3</v>
      </c>
      <c r="H30" t="s">
        <v>21</v>
      </c>
      <c r="I30" s="12" t="s">
        <v>133</v>
      </c>
      <c r="J30" s="34">
        <f>IF(G30="No Change","N/A",IF(G30="New Tag Required",Lookup!F:F,IF(G30="N/A","N/A","")))</f>
        <v>0</v>
      </c>
      <c r="M30" s="2" t="str">
        <f>IF(H30="No Change","N/A",IF(H30="New Tag Required",Lookup!F:F,IF(H30="N/A","N/A","")))</f>
        <v/>
      </c>
      <c r="N30" s="35"/>
      <c r="O30" s="34"/>
    </row>
    <row r="31" spans="1:15" x14ac:dyDescent="0.25">
      <c r="A31" s="11" t="s">
        <v>90</v>
      </c>
      <c r="B31" s="11" t="s">
        <v>255</v>
      </c>
      <c r="C31" s="12" t="s">
        <v>61</v>
      </c>
      <c r="D31" t="s">
        <v>6</v>
      </c>
      <c r="G31" t="s">
        <v>3</v>
      </c>
      <c r="H31" t="s">
        <v>21</v>
      </c>
      <c r="I31" s="12" t="s">
        <v>134</v>
      </c>
      <c r="J31" s="34">
        <f>IF(G31="No Change","N/A",IF(G31="New Tag Required",Lookup!F:F,IF(G31="N/A","N/A","")))</f>
        <v>0</v>
      </c>
      <c r="M31" s="2" t="str">
        <f>IF(H31="No Change","N/A",IF(H31="New Tag Required",Lookup!F:F,IF(H31="N/A","N/A","")))</f>
        <v/>
      </c>
      <c r="N31" s="35"/>
      <c r="O31" s="34"/>
    </row>
    <row r="32" spans="1:15" x14ac:dyDescent="0.25">
      <c r="A32" s="23" t="s">
        <v>135</v>
      </c>
      <c r="B32" s="11" t="s">
        <v>255</v>
      </c>
      <c r="C32" s="12" t="s">
        <v>61</v>
      </c>
      <c r="D32" s="2" t="s">
        <v>6</v>
      </c>
      <c r="E32" s="18"/>
      <c r="F32" s="18"/>
      <c r="G32" s="18" t="s">
        <v>3</v>
      </c>
      <c r="H32" s="18" t="s">
        <v>21</v>
      </c>
      <c r="I32" s="12" t="s">
        <v>91</v>
      </c>
      <c r="J32" s="34">
        <f>IF(G32="No Change","N/A",IF(G32="New Tag Required",Lookup!F:F,IF(G32="N/A","N/A","")))</f>
        <v>0</v>
      </c>
      <c r="M32" s="2" t="str">
        <f>IF(H32="No Change","N/A",IF(H32="New Tag Required",Lookup!F:F,IF(H32="N/A","N/A","")))</f>
        <v/>
      </c>
      <c r="N32" s="35"/>
      <c r="O32" s="34"/>
    </row>
    <row r="33" spans="1:15" x14ac:dyDescent="0.25">
      <c r="A33" s="11" t="s">
        <v>136</v>
      </c>
      <c r="B33" s="11" t="s">
        <v>255</v>
      </c>
      <c r="C33" s="12" t="s">
        <v>61</v>
      </c>
      <c r="D33" t="s">
        <v>6</v>
      </c>
      <c r="G33" s="18" t="s">
        <v>3</v>
      </c>
      <c r="H33" s="18" t="s">
        <v>21</v>
      </c>
      <c r="I33" s="12" t="s">
        <v>91</v>
      </c>
      <c r="J33" s="34">
        <f>IF(G33="No Change","N/A",IF(G33="New Tag Required",Lookup!F:F,IF(G33="N/A","N/A","")))</f>
        <v>0</v>
      </c>
      <c r="M33" s="2" t="str">
        <f>IF(H33="No Change","N/A",IF(H33="New Tag Required",Lookup!F:F,IF(H33="N/A","N/A","")))</f>
        <v/>
      </c>
      <c r="N33" s="35"/>
      <c r="O33" s="34"/>
    </row>
    <row r="34" spans="1:15" s="2" customFormat="1" x14ac:dyDescent="0.25">
      <c r="A34" s="11" t="s">
        <v>254</v>
      </c>
      <c r="B34" s="11" t="s">
        <v>255</v>
      </c>
      <c r="C34" s="20" t="s">
        <v>26</v>
      </c>
      <c r="D34" s="2" t="s">
        <v>110</v>
      </c>
      <c r="E34" s="2">
        <v>50</v>
      </c>
      <c r="F34" s="2">
        <v>0</v>
      </c>
      <c r="G34" s="18" t="s">
        <v>16</v>
      </c>
      <c r="H34" s="18" t="s">
        <v>16</v>
      </c>
      <c r="I34" s="12"/>
      <c r="J34" s="34" t="str">
        <f>IF(G34="No Change","N/A",IF(G34="New Tag Required",Lookup!F:F,IF(G34="N/A","N/A","")))</f>
        <v>N/A</v>
      </c>
      <c r="M34" s="2" t="str">
        <f>IF(H34="No Change","N/A",IF(H34="New Tag Required",Lookup!F:F,IF(H34="N/A","N/A","")))</f>
        <v>N/A</v>
      </c>
      <c r="N34" s="35"/>
      <c r="O34" s="34"/>
    </row>
    <row r="35" spans="1:15" s="53" customFormat="1" x14ac:dyDescent="0.25">
      <c r="A35" s="50" t="s">
        <v>78</v>
      </c>
      <c r="B35" s="51" t="s">
        <v>79</v>
      </c>
      <c r="C35" s="52" t="s">
        <v>61</v>
      </c>
      <c r="D35" s="53" t="s">
        <v>6</v>
      </c>
      <c r="E35" s="54"/>
      <c r="F35" s="54"/>
      <c r="G35" s="54" t="s">
        <v>16</v>
      </c>
      <c r="H35" s="53" t="s">
        <v>21</v>
      </c>
      <c r="I35" s="52" t="s">
        <v>91</v>
      </c>
      <c r="J35" s="55" t="str">
        <f>IF(G35="No Change","N/A",IF(G35="New Tag Required",Lookup!F:F,IF(G35="N/A","N/A","")))</f>
        <v>N/A</v>
      </c>
      <c r="K35" s="56"/>
      <c r="L35" s="55"/>
      <c r="M35" s="53" t="str">
        <f>IF(H35="No Change","N/A",IF(H35="New Tag Required",Lookup!F:F,IF(H35="N/A","N/A","")))</f>
        <v/>
      </c>
      <c r="N35" s="56"/>
      <c r="O35" s="55"/>
    </row>
    <row r="36" spans="1:15" s="53" customFormat="1" ht="45" x14ac:dyDescent="0.25">
      <c r="A36" s="50" t="s">
        <v>266</v>
      </c>
      <c r="B36" s="51" t="s">
        <v>79</v>
      </c>
      <c r="C36" s="52" t="s">
        <v>267</v>
      </c>
      <c r="D36" s="53" t="s">
        <v>6</v>
      </c>
      <c r="E36" s="54"/>
      <c r="F36" s="54"/>
      <c r="G36" s="54" t="s">
        <v>3</v>
      </c>
      <c r="H36" s="53" t="s">
        <v>16</v>
      </c>
      <c r="I36" s="52"/>
      <c r="J36" s="55"/>
      <c r="K36" s="56"/>
      <c r="L36" s="55"/>
      <c r="N36" s="56"/>
      <c r="O36" s="55"/>
    </row>
    <row r="37" spans="1:15" s="53" customFormat="1" ht="45" x14ac:dyDescent="0.25">
      <c r="A37" s="50" t="s">
        <v>268</v>
      </c>
      <c r="B37" s="51" t="s">
        <v>79</v>
      </c>
      <c r="C37" s="52" t="s">
        <v>269</v>
      </c>
      <c r="D37" s="53" t="s">
        <v>6</v>
      </c>
      <c r="E37" s="54"/>
      <c r="F37" s="54"/>
      <c r="G37" s="54" t="s">
        <v>3</v>
      </c>
      <c r="H37" s="53" t="s">
        <v>16</v>
      </c>
      <c r="I37" s="52"/>
      <c r="J37" s="55"/>
      <c r="K37" s="56"/>
      <c r="L37" s="55"/>
      <c r="N37" s="56"/>
      <c r="O37" s="55"/>
    </row>
    <row r="38" spans="1:15" x14ac:dyDescent="0.25">
      <c r="A38" s="11" t="s">
        <v>137</v>
      </c>
      <c r="B38" s="11" t="s">
        <v>79</v>
      </c>
      <c r="C38" s="12" t="s">
        <v>155</v>
      </c>
      <c r="D38" t="s">
        <v>110</v>
      </c>
      <c r="E38" t="s">
        <v>16</v>
      </c>
      <c r="F38">
        <v>1178</v>
      </c>
      <c r="G38" s="18" t="s">
        <v>16</v>
      </c>
      <c r="H38" s="18" t="s">
        <v>16</v>
      </c>
      <c r="I38" s="12" t="s">
        <v>156</v>
      </c>
      <c r="J38" s="34" t="str">
        <f>IF(G38="No Change","N/A",IF(G38="New Tag Required",Lookup!F:F,IF(G38="N/A","N/A","")))</f>
        <v>N/A</v>
      </c>
      <c r="M38" s="2" t="str">
        <f>IF(H38="No Change","N/A",IF(H38="New Tag Required",Lookup!F:F,IF(H38="N/A","N/A","")))</f>
        <v>N/A</v>
      </c>
      <c r="N38" s="36"/>
      <c r="O38" s="12"/>
    </row>
    <row r="39" spans="1:15" x14ac:dyDescent="0.25">
      <c r="A39" s="26" t="s">
        <v>138</v>
      </c>
      <c r="B39" s="11" t="s">
        <v>79</v>
      </c>
      <c r="C39" s="12" t="s">
        <v>121</v>
      </c>
      <c r="D39" s="2" t="s">
        <v>110</v>
      </c>
      <c r="E39" s="18">
        <v>0</v>
      </c>
      <c r="F39" s="18">
        <v>74</v>
      </c>
      <c r="G39" s="18" t="s">
        <v>3</v>
      </c>
      <c r="H39" s="18" t="s">
        <v>21</v>
      </c>
      <c r="J39" s="34">
        <f>IF(G39="No Change","N/A",IF(G39="New Tag Required",Lookup!F:F,IF(G39="N/A","N/A","")))</f>
        <v>0</v>
      </c>
      <c r="M39" s="2" t="str">
        <f>IF(H39="No Change","N/A",IF(H39="New Tag Required",Lookup!F:F,IF(H39="N/A","N/A","")))</f>
        <v/>
      </c>
      <c r="N39" s="36"/>
      <c r="O39" s="12"/>
    </row>
    <row r="40" spans="1:15" x14ac:dyDescent="0.25">
      <c r="A40" s="11" t="s">
        <v>139</v>
      </c>
      <c r="B40" s="11" t="s">
        <v>79</v>
      </c>
      <c r="C40" s="12" t="s">
        <v>121</v>
      </c>
      <c r="D40" t="s">
        <v>110</v>
      </c>
      <c r="E40">
        <v>0</v>
      </c>
      <c r="F40">
        <v>76</v>
      </c>
      <c r="G40" s="18" t="s">
        <v>3</v>
      </c>
      <c r="H40" s="18" t="s">
        <v>21</v>
      </c>
      <c r="J40" s="34">
        <f>IF(G40="No Change","N/A",IF(G40="New Tag Required",Lookup!F:F,IF(G40="N/A","N/A","")))</f>
        <v>0</v>
      </c>
      <c r="M40" s="2" t="str">
        <f>IF(H40="No Change","N/A",IF(H40="New Tag Required",Lookup!F:F,IF(H40="N/A","N/A","")))</f>
        <v/>
      </c>
      <c r="N40" s="36"/>
      <c r="O40" s="12"/>
    </row>
    <row r="41" spans="1:15" x14ac:dyDescent="0.25">
      <c r="A41" s="11" t="s">
        <v>140</v>
      </c>
      <c r="B41" s="11" t="s">
        <v>79</v>
      </c>
      <c r="C41" s="12" t="s">
        <v>121</v>
      </c>
      <c r="D41" t="s">
        <v>110</v>
      </c>
      <c r="E41">
        <v>0</v>
      </c>
      <c r="F41">
        <v>78</v>
      </c>
      <c r="G41" s="18" t="s">
        <v>3</v>
      </c>
      <c r="H41" s="18" t="s">
        <v>21</v>
      </c>
      <c r="J41" s="34">
        <f>IF(G41="No Change","N/A",IF(G41="New Tag Required",Lookup!F:F,IF(G41="N/A","N/A","")))</f>
        <v>0</v>
      </c>
      <c r="M41" s="2" t="str">
        <f>IF(H41="No Change","N/A",IF(H41="New Tag Required",Lookup!F:F,IF(H41="N/A","N/A","")))</f>
        <v/>
      </c>
      <c r="N41" s="36"/>
      <c r="O41" s="12"/>
    </row>
    <row r="42" spans="1:15" x14ac:dyDescent="0.25">
      <c r="A42" s="11" t="s">
        <v>141</v>
      </c>
      <c r="B42" s="11" t="s">
        <v>79</v>
      </c>
      <c r="C42" s="12" t="s">
        <v>121</v>
      </c>
      <c r="D42" t="s">
        <v>110</v>
      </c>
      <c r="E42">
        <v>0</v>
      </c>
      <c r="F42">
        <v>77</v>
      </c>
      <c r="G42" s="18" t="s">
        <v>3</v>
      </c>
      <c r="H42" s="18" t="s">
        <v>21</v>
      </c>
      <c r="J42" s="34">
        <f>IF(G42="No Change","N/A",IF(G42="New Tag Required",Lookup!F:F,IF(G42="N/A","N/A","")))</f>
        <v>0</v>
      </c>
      <c r="M42" s="2" t="str">
        <f>IF(H42="No Change","N/A",IF(H42="New Tag Required",Lookup!F:F,IF(H42="N/A","N/A","")))</f>
        <v/>
      </c>
      <c r="N42" s="36"/>
      <c r="O42" s="12"/>
    </row>
    <row r="43" spans="1:15" x14ac:dyDescent="0.25">
      <c r="A43" s="11" t="s">
        <v>142</v>
      </c>
      <c r="B43" s="11" t="s">
        <v>79</v>
      </c>
      <c r="C43" s="12" t="s">
        <v>121</v>
      </c>
      <c r="D43" t="s">
        <v>110</v>
      </c>
      <c r="E43">
        <v>0</v>
      </c>
      <c r="F43">
        <v>83</v>
      </c>
      <c r="G43" s="18" t="s">
        <v>3</v>
      </c>
      <c r="H43" s="18" t="s">
        <v>21</v>
      </c>
      <c r="J43" s="34">
        <f>IF(G43="No Change","N/A",IF(G43="New Tag Required",Lookup!F:F,IF(G43="N/A","N/A","")))</f>
        <v>0</v>
      </c>
      <c r="K43" s="35"/>
      <c r="M43" s="2" t="str">
        <f>IF(H43="No Change","N/A",IF(H43="New Tag Required",Lookup!F:F,IF(H43="N/A","N/A","")))</f>
        <v/>
      </c>
      <c r="N43" s="36"/>
      <c r="O43" s="12"/>
    </row>
    <row r="44" spans="1:15" x14ac:dyDescent="0.25">
      <c r="A44" s="11" t="s">
        <v>143</v>
      </c>
      <c r="B44" s="11" t="s">
        <v>79</v>
      </c>
      <c r="C44" s="12" t="s">
        <v>121</v>
      </c>
      <c r="D44" t="s">
        <v>110</v>
      </c>
      <c r="E44">
        <v>0</v>
      </c>
      <c r="F44">
        <v>76</v>
      </c>
      <c r="G44" s="18" t="s">
        <v>3</v>
      </c>
      <c r="H44" s="18" t="s">
        <v>21</v>
      </c>
      <c r="J44" s="34">
        <f>IF(G44="No Change","N/A",IF(G44="New Tag Required",Lookup!F:F,IF(G44="N/A","N/A","")))</f>
        <v>0</v>
      </c>
      <c r="K44" s="35"/>
      <c r="M44" s="2" t="str">
        <f>IF(H44="No Change","N/A",IF(H44="New Tag Required",Lookup!F:F,IF(H44="N/A","N/A","")))</f>
        <v/>
      </c>
      <c r="N44" s="36"/>
      <c r="O44" s="12"/>
    </row>
    <row r="45" spans="1:15" x14ac:dyDescent="0.25">
      <c r="A45" s="11" t="s">
        <v>144</v>
      </c>
      <c r="B45" s="11" t="s">
        <v>79</v>
      </c>
      <c r="C45" s="12" t="s">
        <v>121</v>
      </c>
      <c r="D45" t="s">
        <v>110</v>
      </c>
      <c r="E45">
        <v>0</v>
      </c>
      <c r="F45">
        <v>78</v>
      </c>
      <c r="G45" s="18" t="s">
        <v>3</v>
      </c>
      <c r="H45" s="18" t="s">
        <v>21</v>
      </c>
      <c r="J45" s="34">
        <f>IF(G45="No Change","N/A",IF(G45="New Tag Required",Lookup!F:F,IF(G45="N/A","N/A","")))</f>
        <v>0</v>
      </c>
      <c r="M45" s="2" t="str">
        <f>IF(H45="No Change","N/A",IF(H45="New Tag Required",Lookup!F:F,IF(H45="N/A","N/A","")))</f>
        <v/>
      </c>
    </row>
    <row r="46" spans="1:15" x14ac:dyDescent="0.25">
      <c r="A46" s="11" t="s">
        <v>145</v>
      </c>
      <c r="B46" s="11" t="s">
        <v>79</v>
      </c>
      <c r="C46" s="12" t="s">
        <v>121</v>
      </c>
      <c r="D46" t="s">
        <v>110</v>
      </c>
      <c r="E46">
        <v>0</v>
      </c>
      <c r="F46">
        <v>80</v>
      </c>
      <c r="G46" s="18" t="s">
        <v>3</v>
      </c>
      <c r="H46" s="18" t="s">
        <v>21</v>
      </c>
      <c r="J46" s="34">
        <f>IF(G46="No Change","N/A",IF(G46="New Tag Required",Lookup!F:F,IF(G46="N/A","N/A","")))</f>
        <v>0</v>
      </c>
      <c r="M46" s="2" t="str">
        <f>IF(H46="No Change","N/A",IF(H46="New Tag Required",Lookup!F:F,IF(H46="N/A","N/A","")))</f>
        <v/>
      </c>
    </row>
    <row r="47" spans="1:15" x14ac:dyDescent="0.25">
      <c r="A47" s="11" t="s">
        <v>146</v>
      </c>
      <c r="B47" s="11" t="s">
        <v>79</v>
      </c>
      <c r="C47" s="12" t="s">
        <v>121</v>
      </c>
      <c r="D47" t="s">
        <v>110</v>
      </c>
      <c r="E47">
        <v>0</v>
      </c>
      <c r="F47">
        <v>80</v>
      </c>
      <c r="G47" s="18" t="s">
        <v>3</v>
      </c>
      <c r="H47" s="18" t="s">
        <v>21</v>
      </c>
      <c r="J47" s="34">
        <f>IF(G47="No Change","N/A",IF(G47="New Tag Required",Lookup!F:F,IF(G47="N/A","N/A","")))</f>
        <v>0</v>
      </c>
      <c r="M47" s="2" t="str">
        <f>IF(H47="No Change","N/A",IF(H47="New Tag Required",Lookup!F:F,IF(H47="N/A","N/A","")))</f>
        <v/>
      </c>
    </row>
    <row r="48" spans="1:15" x14ac:dyDescent="0.25">
      <c r="A48" s="11" t="s">
        <v>147</v>
      </c>
      <c r="B48" s="11" t="s">
        <v>79</v>
      </c>
      <c r="C48" s="12" t="s">
        <v>121</v>
      </c>
      <c r="D48" t="s">
        <v>110</v>
      </c>
      <c r="E48">
        <v>0</v>
      </c>
      <c r="F48">
        <v>81</v>
      </c>
      <c r="G48" s="18" t="s">
        <v>3</v>
      </c>
      <c r="H48" s="18" t="s">
        <v>21</v>
      </c>
      <c r="J48" s="34">
        <f>IF(G48="No Change","N/A",IF(G48="New Tag Required",Lookup!F:F,IF(G48="N/A","N/A","")))</f>
        <v>0</v>
      </c>
      <c r="M48" s="2" t="str">
        <f>IF(H48="No Change","N/A",IF(H48="New Tag Required",Lookup!F:F,IF(H48="N/A","N/A","")))</f>
        <v/>
      </c>
    </row>
    <row r="49" spans="1:15" x14ac:dyDescent="0.25">
      <c r="A49" s="23" t="s">
        <v>92</v>
      </c>
      <c r="B49" s="11" t="s">
        <v>79</v>
      </c>
      <c r="C49" s="12" t="s">
        <v>61</v>
      </c>
      <c r="D49" s="2" t="s">
        <v>6</v>
      </c>
      <c r="E49" s="18"/>
      <c r="F49" s="18"/>
      <c r="G49" s="18" t="s">
        <v>16</v>
      </c>
      <c r="H49" s="18" t="s">
        <v>21</v>
      </c>
      <c r="I49" s="12" t="s">
        <v>258</v>
      </c>
      <c r="J49" s="34" t="str">
        <f>IF(G49="No Change","N/A",IF(G49="New Tag Required",Lookup!F:F,IF(G49="N/A","N/A","")))</f>
        <v>N/A</v>
      </c>
      <c r="K49" s="36"/>
      <c r="M49" s="2" t="str">
        <f>IF(H49="No Change","N/A",IF(H49="New Tag Required",Lookup!F:F,IF(H49="N/A","N/A","")))</f>
        <v/>
      </c>
      <c r="N49" s="36"/>
      <c r="O49" s="12"/>
    </row>
    <row r="50" spans="1:15" x14ac:dyDescent="0.25">
      <c r="A50" s="23" t="s">
        <v>93</v>
      </c>
      <c r="B50" s="11" t="s">
        <v>79</v>
      </c>
      <c r="C50" s="12" t="s">
        <v>61</v>
      </c>
      <c r="D50" s="2" t="s">
        <v>6</v>
      </c>
      <c r="E50" s="18"/>
      <c r="F50" s="18"/>
      <c r="G50" s="18" t="s">
        <v>16</v>
      </c>
      <c r="H50" s="18" t="s">
        <v>21</v>
      </c>
      <c r="I50" s="12" t="s">
        <v>259</v>
      </c>
      <c r="J50" s="34" t="str">
        <f>IF(G50="No Change","N/A",IF(G50="New Tag Required",Lookup!F:F,IF(G50="N/A","N/A","")))</f>
        <v>N/A</v>
      </c>
      <c r="M50" s="2" t="str">
        <f>IF(H50="No Change","N/A",IF(H50="New Tag Required",Lookup!F:F,IF(H50="N/A","N/A","")))</f>
        <v/>
      </c>
      <c r="N50" s="36"/>
      <c r="O50" s="12"/>
    </row>
    <row r="51" spans="1:15" x14ac:dyDescent="0.25">
      <c r="A51" s="11" t="s">
        <v>148</v>
      </c>
      <c r="B51" s="11" t="s">
        <v>79</v>
      </c>
      <c r="C51" s="12" t="s">
        <v>149</v>
      </c>
      <c r="D51" t="s">
        <v>6</v>
      </c>
      <c r="G51" s="18" t="s">
        <v>16</v>
      </c>
      <c r="H51" s="18" t="s">
        <v>16</v>
      </c>
      <c r="J51" s="34" t="str">
        <f>IF(G51="No Change","N/A",IF(G51="New Tag Required",Lookup!F:F,IF(G51="N/A","N/A","")))</f>
        <v>N/A</v>
      </c>
      <c r="M51" s="2" t="str">
        <f>IF(H51="No Change","N/A",IF(H51="New Tag Required",Lookup!F:F,IF(H51="N/A","N/A","")))</f>
        <v>N/A</v>
      </c>
    </row>
    <row r="52" spans="1:15" x14ac:dyDescent="0.25">
      <c r="A52" s="25" t="s">
        <v>95</v>
      </c>
      <c r="B52" s="11" t="s">
        <v>96</v>
      </c>
      <c r="C52" s="12" t="s">
        <v>61</v>
      </c>
      <c r="D52" s="2" t="s">
        <v>6</v>
      </c>
      <c r="E52" s="18"/>
      <c r="F52" s="18"/>
      <c r="G52" s="18" t="s">
        <v>16</v>
      </c>
      <c r="H52" s="18" t="s">
        <v>21</v>
      </c>
      <c r="I52" s="12" t="s">
        <v>256</v>
      </c>
      <c r="J52" s="34" t="str">
        <f>IF(G52="No Change","N/A",IF(G52="New Tag Required",Lookup!F:F,IF(G52="N/A","N/A","")))</f>
        <v>N/A</v>
      </c>
      <c r="K52" s="19"/>
      <c r="M52" s="2" t="str">
        <f>IF(H52="No Change","N/A",IF(H52="New Tag Required",Lookup!F:F,IF(H52="N/A","N/A","")))</f>
        <v/>
      </c>
    </row>
    <row r="53" spans="1:15" x14ac:dyDescent="0.25">
      <c r="A53" s="11" t="s">
        <v>150</v>
      </c>
      <c r="B53" s="11" t="s">
        <v>79</v>
      </c>
      <c r="C53" s="12" t="s">
        <v>151</v>
      </c>
      <c r="D53" t="s">
        <v>6</v>
      </c>
      <c r="G53" s="18" t="s">
        <v>16</v>
      </c>
      <c r="H53" s="18" t="s">
        <v>16</v>
      </c>
      <c r="J53" s="34" t="str">
        <f>IF(G53="No Change","N/A",IF(G53="New Tag Required",Lookup!F:F,IF(G53="N/A","N/A","")))</f>
        <v>N/A</v>
      </c>
      <c r="M53" s="2" t="str">
        <f>IF(H53="No Change","N/A",IF(H53="New Tag Required",Lookup!F:F,IF(H53="N/A","N/A","")))</f>
        <v>N/A</v>
      </c>
    </row>
    <row r="54" spans="1:15" x14ac:dyDescent="0.25">
      <c r="A54" s="11" t="s">
        <v>153</v>
      </c>
      <c r="B54" s="11" t="s">
        <v>79</v>
      </c>
      <c r="C54" s="12" t="s">
        <v>152</v>
      </c>
      <c r="D54" t="s">
        <v>6</v>
      </c>
      <c r="G54" s="18" t="s">
        <v>16</v>
      </c>
      <c r="H54" s="18" t="s">
        <v>16</v>
      </c>
      <c r="J54" s="34" t="str">
        <f>IF(G54="No Change","N/A",IF(G54="New Tag Required",Lookup!F:F,IF(G54="N/A","N/A","")))</f>
        <v>N/A</v>
      </c>
      <c r="M54" s="2" t="str">
        <f>IF(H54="No Change","N/A",IF(H54="New Tag Required",Lookup!F:F,IF(H54="N/A","N/A","")))</f>
        <v>N/A</v>
      </c>
    </row>
    <row r="55" spans="1:15" x14ac:dyDescent="0.25">
      <c r="A55" s="11" t="s">
        <v>154</v>
      </c>
      <c r="B55" s="11" t="s">
        <v>79</v>
      </c>
      <c r="C55" s="12" t="s">
        <v>157</v>
      </c>
      <c r="D55" t="s">
        <v>110</v>
      </c>
      <c r="E55" t="s">
        <v>16</v>
      </c>
      <c r="F55">
        <v>304</v>
      </c>
      <c r="G55" s="18" t="s">
        <v>3</v>
      </c>
      <c r="H55" s="18" t="s">
        <v>16</v>
      </c>
      <c r="I55" s="12" t="s">
        <v>161</v>
      </c>
      <c r="J55" s="34">
        <f>IF(G55="No Change","N/A",IF(G55="New Tag Required",Lookup!F:F,IF(G55="N/A","N/A","")))</f>
        <v>0</v>
      </c>
      <c r="M55" s="2" t="str">
        <f>IF(H55="No Change","N/A",IF(H55="New Tag Required",Lookup!F:F,IF(H55="N/A","N/A","")))</f>
        <v>N/A</v>
      </c>
    </row>
    <row r="56" spans="1:15" x14ac:dyDescent="0.25">
      <c r="A56" s="11" t="s">
        <v>158</v>
      </c>
      <c r="B56" s="11" t="s">
        <v>79</v>
      </c>
      <c r="C56" s="12" t="s">
        <v>159</v>
      </c>
      <c r="D56" t="s">
        <v>110</v>
      </c>
      <c r="E56" t="s">
        <v>16</v>
      </c>
      <c r="F56">
        <v>5956</v>
      </c>
      <c r="G56" s="18" t="s">
        <v>16</v>
      </c>
      <c r="H56" s="18" t="s">
        <v>16</v>
      </c>
      <c r="I56" s="12" t="s">
        <v>160</v>
      </c>
      <c r="J56" s="34" t="str">
        <f>IF(G56="No Change","N/A",IF(G56="New Tag Required",Lookup!F:F,IF(G56="N/A","N/A","")))</f>
        <v>N/A</v>
      </c>
      <c r="M56" s="2" t="str">
        <f>IF(H56="No Change","N/A",IF(H56="New Tag Required",Lookup!F:F,IF(H56="N/A","N/A","")))</f>
        <v>N/A</v>
      </c>
    </row>
    <row r="57" spans="1:15" x14ac:dyDescent="0.25">
      <c r="A57" s="25" t="s">
        <v>97</v>
      </c>
      <c r="B57" s="11" t="s">
        <v>104</v>
      </c>
      <c r="C57" s="12" t="s">
        <v>27</v>
      </c>
      <c r="D57" s="2" t="s">
        <v>5</v>
      </c>
      <c r="E57" s="18">
        <v>0</v>
      </c>
      <c r="F57" s="18">
        <v>4712</v>
      </c>
      <c r="G57" s="18" t="s">
        <v>16</v>
      </c>
      <c r="H57" s="2" t="s">
        <v>16</v>
      </c>
      <c r="J57" s="34" t="str">
        <f>IF(G57="No Change","N/A",IF(G57="New Tag Required",Lookup!F:F,IF(G57="N/A","N/A","")))</f>
        <v>N/A</v>
      </c>
      <c r="M57" s="2" t="str">
        <f>IF(H57="No Change","N/A",IF(H57="New Tag Required",Lookup!F:F,IF(H57="N/A","N/A","")))</f>
        <v>N/A</v>
      </c>
    </row>
    <row r="58" spans="1:15" x14ac:dyDescent="0.25">
      <c r="A58" s="25" t="s">
        <v>98</v>
      </c>
      <c r="B58" s="11" t="s">
        <v>104</v>
      </c>
      <c r="C58" s="12" t="s">
        <v>27</v>
      </c>
      <c r="D58" s="2" t="s">
        <v>5</v>
      </c>
      <c r="E58" s="18">
        <v>0</v>
      </c>
      <c r="F58" s="18">
        <v>4048</v>
      </c>
      <c r="G58" s="18" t="s">
        <v>16</v>
      </c>
      <c r="H58" s="2" t="s">
        <v>16</v>
      </c>
      <c r="J58" s="34" t="str">
        <f>IF(G58="No Change","N/A",IF(G58="New Tag Required",Lookup!F:F,IF(G58="N/A","N/A","")))</f>
        <v>N/A</v>
      </c>
      <c r="L58" s="2"/>
      <c r="M58" s="2" t="str">
        <f>IF(H58="No Change","N/A",IF(H58="New Tag Required",Lookup!F:F,IF(H58="N/A","N/A","")))</f>
        <v>N/A</v>
      </c>
    </row>
    <row r="59" spans="1:15" x14ac:dyDescent="0.25">
      <c r="A59" s="28" t="s">
        <v>80</v>
      </c>
      <c r="B59" s="11" t="s">
        <v>81</v>
      </c>
      <c r="C59" s="12" t="s">
        <v>61</v>
      </c>
      <c r="D59" s="2" t="s">
        <v>6</v>
      </c>
      <c r="E59" s="18"/>
      <c r="F59" s="18"/>
      <c r="G59" s="39" t="s">
        <v>3</v>
      </c>
      <c r="H59" s="39" t="s">
        <v>21</v>
      </c>
      <c r="I59" s="12" t="s">
        <v>253</v>
      </c>
      <c r="J59" s="34">
        <f>IF(G59="No Change","N/A",IF(G59="New Tag Required",Lookup!F:F,IF(G59="N/A","N/A","")))</f>
        <v>0</v>
      </c>
      <c r="M59" s="2" t="str">
        <f>IF(H59="No Change","N/A",IF(H59="New Tag Required",Lookup!F:F,IF(H59="N/A","N/A","")))</f>
        <v/>
      </c>
    </row>
    <row r="60" spans="1:15" x14ac:dyDescent="0.25">
      <c r="A60" s="27" t="s">
        <v>82</v>
      </c>
      <c r="B60" s="11" t="s">
        <v>81</v>
      </c>
      <c r="C60" s="12" t="s">
        <v>61</v>
      </c>
      <c r="D60" s="40" t="s">
        <v>6</v>
      </c>
      <c r="E60" s="18"/>
      <c r="F60" s="18"/>
      <c r="G60" s="18" t="s">
        <v>16</v>
      </c>
      <c r="H60" s="39" t="s">
        <v>21</v>
      </c>
      <c r="I60" s="12" t="s">
        <v>261</v>
      </c>
      <c r="J60" s="34" t="str">
        <f>IF(G60="No Change","N/A",IF(G60="New Tag Required",Lookup!F:F,IF(G60="N/A","N/A","")))</f>
        <v>N/A</v>
      </c>
      <c r="M60" s="2" t="str">
        <f>IF(H60="No Change","N/A",IF(H60="New Tag Required",Lookup!F:F,IF(H60="N/A","N/A","")))</f>
        <v/>
      </c>
    </row>
    <row r="61" spans="1:15" x14ac:dyDescent="0.25">
      <c r="A61" s="25" t="s">
        <v>99</v>
      </c>
      <c r="B61" s="11" t="s">
        <v>81</v>
      </c>
      <c r="C61" s="12" t="s">
        <v>61</v>
      </c>
      <c r="D61" s="2" t="s">
        <v>6</v>
      </c>
      <c r="E61" s="18"/>
      <c r="F61" s="18"/>
      <c r="G61" s="18" t="s">
        <v>16</v>
      </c>
      <c r="H61" s="2" t="s">
        <v>21</v>
      </c>
      <c r="I61" s="12" t="s">
        <v>260</v>
      </c>
      <c r="J61" s="34" t="str">
        <f>IF(G61="No Change","N/A",IF(G61="New Tag Required",Lookup!F:F,IF(G61="N/A","N/A","")))</f>
        <v>N/A</v>
      </c>
      <c r="L61" s="34"/>
      <c r="M61" s="2" t="str">
        <f>IF(H61="No Change","N/A",IF(H61="New Tag Required",Lookup!F:F,IF(H61="N/A","N/A","")))</f>
        <v/>
      </c>
      <c r="N61" s="19"/>
    </row>
    <row r="62" spans="1:15" x14ac:dyDescent="0.25">
      <c r="A62" s="11" t="s">
        <v>163</v>
      </c>
      <c r="B62" s="11" t="s">
        <v>81</v>
      </c>
      <c r="C62" s="12" t="s">
        <v>159</v>
      </c>
      <c r="D62" t="s">
        <v>110</v>
      </c>
      <c r="E62" t="s">
        <v>16</v>
      </c>
      <c r="F62">
        <v>3236</v>
      </c>
      <c r="G62" s="18" t="s">
        <v>16</v>
      </c>
      <c r="H62" s="18" t="s">
        <v>16</v>
      </c>
      <c r="I62" s="12" t="s">
        <v>164</v>
      </c>
      <c r="J62" s="34" t="str">
        <f>IF(G62="No Change","N/A",IF(G62="New Tag Required",Lookup!F:F,IF(G62="N/A","N/A","")))</f>
        <v>N/A</v>
      </c>
      <c r="M62" s="2" t="str">
        <f>IF(H62="No Change","N/A",IF(H62="New Tag Required",Lookup!F:F,IF(H62="N/A","N/A","")))</f>
        <v>N/A</v>
      </c>
      <c r="O62" s="2"/>
    </row>
    <row r="63" spans="1:15" x14ac:dyDescent="0.25">
      <c r="A63" s="11" t="s">
        <v>165</v>
      </c>
      <c r="B63" s="11" t="s">
        <v>81</v>
      </c>
      <c r="C63" s="12" t="s">
        <v>166</v>
      </c>
      <c r="D63" t="s">
        <v>6</v>
      </c>
      <c r="G63" s="18" t="s">
        <v>16</v>
      </c>
      <c r="H63" s="18" t="s">
        <v>21</v>
      </c>
      <c r="I63" s="12" t="s">
        <v>167</v>
      </c>
      <c r="J63" s="34" t="str">
        <f>IF(G63="No Change","N/A",IF(G63="New Tag Required",Lookup!F:F,IF(G63="N/A","N/A","")))</f>
        <v>N/A</v>
      </c>
      <c r="M63" s="2" t="str">
        <f>IF(H63="No Change","N/A",IF(H63="New Tag Required",Lookup!F:F,IF(H63="N/A","N/A","")))</f>
        <v/>
      </c>
      <c r="O63" s="2"/>
    </row>
    <row r="64" spans="1:15" x14ac:dyDescent="0.25">
      <c r="A64" s="11" t="s">
        <v>168</v>
      </c>
      <c r="B64" s="11" t="s">
        <v>81</v>
      </c>
      <c r="C64" s="12" t="s">
        <v>176</v>
      </c>
      <c r="D64" t="s">
        <v>6</v>
      </c>
      <c r="G64" s="18" t="s">
        <v>3</v>
      </c>
      <c r="H64" s="18" t="s">
        <v>21</v>
      </c>
      <c r="J64" s="34">
        <f>IF(G64="No Change","N/A",IF(G64="New Tag Required",Lookup!F:F,IF(G64="N/A","N/A","")))</f>
        <v>0</v>
      </c>
      <c r="M64" s="2" t="str">
        <f>IF(H64="No Change","N/A",IF(H64="New Tag Required",Lookup!F:F,IF(H64="N/A","N/A","")))</f>
        <v/>
      </c>
      <c r="O64" s="2"/>
    </row>
    <row r="65" spans="1:15" x14ac:dyDescent="0.25">
      <c r="A65" s="11" t="s">
        <v>169</v>
      </c>
      <c r="B65" s="11" t="s">
        <v>81</v>
      </c>
      <c r="C65" s="12" t="s">
        <v>176</v>
      </c>
      <c r="D65" t="s">
        <v>6</v>
      </c>
      <c r="G65" s="18" t="s">
        <v>3</v>
      </c>
      <c r="H65" s="18" t="s">
        <v>21</v>
      </c>
      <c r="J65" s="34">
        <f>IF(G65="No Change","N/A",IF(G65="New Tag Required",Lookup!F:F,IF(G65="N/A","N/A","")))</f>
        <v>0</v>
      </c>
      <c r="M65" s="2" t="str">
        <f>IF(H65="No Change","N/A",IF(H65="New Tag Required",Lookup!F:F,IF(H65="N/A","N/A","")))</f>
        <v/>
      </c>
      <c r="O65" s="2"/>
    </row>
    <row r="66" spans="1:15" x14ac:dyDescent="0.25">
      <c r="A66" s="11" t="s">
        <v>170</v>
      </c>
      <c r="B66" s="11" t="s">
        <v>81</v>
      </c>
      <c r="C66" s="2" t="s">
        <v>176</v>
      </c>
      <c r="D66" t="s">
        <v>6</v>
      </c>
      <c r="G66" s="18" t="s">
        <v>3</v>
      </c>
      <c r="H66" s="18" t="s">
        <v>21</v>
      </c>
      <c r="J66" s="34">
        <f>IF(G66="No Change","N/A",IF(G66="New Tag Required",Lookup!F:F,IF(G66="N/A","N/A","")))</f>
        <v>0</v>
      </c>
      <c r="M66" s="2" t="str">
        <f>IF(H66="No Change","N/A",IF(H66="New Tag Required",Lookup!F:F,IF(H66="N/A","N/A","")))</f>
        <v/>
      </c>
      <c r="O66" s="2"/>
    </row>
    <row r="67" spans="1:15" x14ac:dyDescent="0.25">
      <c r="A67" s="11" t="s">
        <v>171</v>
      </c>
      <c r="B67" s="11" t="s">
        <v>81</v>
      </c>
      <c r="C67" s="2" t="s">
        <v>176</v>
      </c>
      <c r="D67" t="s">
        <v>6</v>
      </c>
      <c r="G67" s="18" t="s">
        <v>3</v>
      </c>
      <c r="H67" s="18" t="s">
        <v>21</v>
      </c>
      <c r="J67" s="34">
        <f>IF(G67="No Change","N/A",IF(G67="New Tag Required",Lookup!F:F,IF(G67="N/A","N/A","")))</f>
        <v>0</v>
      </c>
      <c r="M67" s="2" t="str">
        <f>IF(H67="No Change","N/A",IF(H67="New Tag Required",Lookup!F:F,IF(H67="N/A","N/A","")))</f>
        <v/>
      </c>
      <c r="O67" s="2"/>
    </row>
    <row r="68" spans="1:15" x14ac:dyDescent="0.25">
      <c r="A68" s="11" t="s">
        <v>172</v>
      </c>
      <c r="B68" s="11" t="s">
        <v>81</v>
      </c>
      <c r="C68" s="2" t="s">
        <v>176</v>
      </c>
      <c r="D68" t="s">
        <v>6</v>
      </c>
      <c r="G68" s="18" t="s">
        <v>3</v>
      </c>
      <c r="H68" s="18" t="s">
        <v>21</v>
      </c>
      <c r="J68" s="34">
        <f>IF(G68="No Change","N/A",IF(G68="New Tag Required",Lookup!F:F,IF(G68="N/A","N/A","")))</f>
        <v>0</v>
      </c>
      <c r="M68" s="2" t="str">
        <f>IF(H68="No Change","N/A",IF(H68="New Tag Required",Lookup!F:F,IF(H68="N/A","N/A","")))</f>
        <v/>
      </c>
      <c r="O68" s="2"/>
    </row>
    <row r="69" spans="1:15" x14ac:dyDescent="0.25">
      <c r="A69" s="11" t="s">
        <v>173</v>
      </c>
      <c r="B69" s="11" t="s">
        <v>81</v>
      </c>
      <c r="C69" s="2" t="s">
        <v>176</v>
      </c>
      <c r="D69" t="s">
        <v>6</v>
      </c>
      <c r="G69" s="18" t="s">
        <v>3</v>
      </c>
      <c r="H69" s="18" t="s">
        <v>21</v>
      </c>
      <c r="J69" s="34">
        <f>IF(G69="No Change","N/A",IF(G69="New Tag Required",Lookup!F:F,IF(G69="N/A","N/A","")))</f>
        <v>0</v>
      </c>
      <c r="M69" s="2" t="str">
        <f>IF(H69="No Change","N/A",IF(H69="New Tag Required",Lookup!F:F,IF(H69="N/A","N/A","")))</f>
        <v/>
      </c>
      <c r="O69" s="2"/>
    </row>
    <row r="70" spans="1:15" x14ac:dyDescent="0.25">
      <c r="A70" s="11" t="s">
        <v>174</v>
      </c>
      <c r="B70" s="11" t="s">
        <v>81</v>
      </c>
      <c r="C70" s="2" t="s">
        <v>176</v>
      </c>
      <c r="D70" t="s">
        <v>6</v>
      </c>
      <c r="G70" s="18" t="s">
        <v>3</v>
      </c>
      <c r="H70" s="18" t="s">
        <v>21</v>
      </c>
      <c r="J70" s="34">
        <f>IF(G70="No Change","N/A",IF(G70="New Tag Required",Lookup!F:F,IF(G70="N/A","N/A","")))</f>
        <v>0</v>
      </c>
      <c r="M70" s="2" t="str">
        <f>IF(H70="No Change","N/A",IF(H70="New Tag Required",Lookup!F:F,IF(H70="N/A","N/A","")))</f>
        <v/>
      </c>
      <c r="O70" s="2"/>
    </row>
    <row r="71" spans="1:15" x14ac:dyDescent="0.25">
      <c r="A71" s="11" t="s">
        <v>175</v>
      </c>
      <c r="B71" s="11" t="s">
        <v>81</v>
      </c>
      <c r="C71" s="2" t="s">
        <v>176</v>
      </c>
      <c r="D71" t="s">
        <v>6</v>
      </c>
      <c r="G71" s="18" t="s">
        <v>3</v>
      </c>
      <c r="H71" s="18" t="s">
        <v>21</v>
      </c>
      <c r="J71" s="34">
        <f>IF(G71="No Change","N/A",IF(G71="New Tag Required",Lookup!F:F,IF(G71="N/A","N/A","")))</f>
        <v>0</v>
      </c>
      <c r="M71" s="2" t="str">
        <f>IF(H71="No Change","N/A",IF(H71="New Tag Required",Lookup!F:F,IF(H71="N/A","N/A","")))</f>
        <v/>
      </c>
      <c r="O71" s="2"/>
    </row>
    <row r="72" spans="1:15" x14ac:dyDescent="0.25">
      <c r="A72" s="11" t="s">
        <v>162</v>
      </c>
      <c r="B72" s="11" t="s">
        <v>81</v>
      </c>
      <c r="C72" s="12" t="s">
        <v>157</v>
      </c>
      <c r="D72" t="s">
        <v>110</v>
      </c>
      <c r="E72" t="s">
        <v>16</v>
      </c>
      <c r="F72">
        <v>306</v>
      </c>
      <c r="G72" s="18" t="s">
        <v>3</v>
      </c>
      <c r="H72" s="18" t="s">
        <v>16</v>
      </c>
      <c r="J72" s="34">
        <f>IF(G72="No Change","N/A",IF(G72="New Tag Required",Lookup!F:F,IF(G72="N/A","N/A","")))</f>
        <v>0</v>
      </c>
      <c r="M72" s="2" t="str">
        <f>IF(H72="No Change","N/A",IF(H72="New Tag Required",Lookup!F:F,IF(H72="N/A","N/A","")))</f>
        <v>N/A</v>
      </c>
      <c r="O72" s="2"/>
    </row>
    <row r="73" spans="1:15" x14ac:dyDescent="0.25">
      <c r="A73" s="11" t="s">
        <v>177</v>
      </c>
      <c r="B73" s="11" t="s">
        <v>81</v>
      </c>
      <c r="C73" s="12" t="s">
        <v>176</v>
      </c>
      <c r="D73" t="s">
        <v>6</v>
      </c>
      <c r="G73" s="18" t="s">
        <v>3</v>
      </c>
      <c r="H73" s="18" t="s">
        <v>16</v>
      </c>
      <c r="J73" s="34">
        <f>IF(G73="No Change","N/A",IF(G73="New Tag Required",Lookup!F:F,IF(G73="N/A","N/A","")))</f>
        <v>0</v>
      </c>
      <c r="M73" s="2" t="str">
        <f>IF(H73="No Change","N/A",IF(H73="New Tag Required",Lookup!F:F,IF(H73="N/A","N/A","")))</f>
        <v>N/A</v>
      </c>
    </row>
    <row r="74" spans="1:15" x14ac:dyDescent="0.25">
      <c r="A74" s="11" t="s">
        <v>178</v>
      </c>
      <c r="B74" s="11" t="s">
        <v>81</v>
      </c>
      <c r="C74" t="s">
        <v>55</v>
      </c>
      <c r="D74" t="s">
        <v>6</v>
      </c>
      <c r="G74" s="18" t="s">
        <v>3</v>
      </c>
      <c r="H74" t="s">
        <v>16</v>
      </c>
      <c r="J74" s="34">
        <f>IF(G74="No Change","N/A",IF(G74="New Tag Required",Lookup!F:F,IF(G74="N/A","N/A","")))</f>
        <v>0</v>
      </c>
      <c r="M74" s="2" t="str">
        <f>IF(H74="No Change","N/A",IF(H74="New Tag Required",Lookup!F:F,IF(H74="N/A","N/A","")))</f>
        <v>N/A</v>
      </c>
    </row>
    <row r="75" spans="1:15" x14ac:dyDescent="0.25">
      <c r="A75" s="11" t="s">
        <v>179</v>
      </c>
      <c r="B75" s="11" t="s">
        <v>81</v>
      </c>
      <c r="C75" s="2" t="s">
        <v>55</v>
      </c>
      <c r="D75" t="s">
        <v>6</v>
      </c>
      <c r="G75" s="18" t="s">
        <v>3</v>
      </c>
      <c r="H75" t="s">
        <v>16</v>
      </c>
      <c r="J75" s="34">
        <f>IF(G75="No Change","N/A",IF(G75="New Tag Required",Lookup!F:F,IF(G75="N/A","N/A","")))</f>
        <v>0</v>
      </c>
      <c r="M75" s="2" t="str">
        <f>IF(H75="No Change","N/A",IF(H75="New Tag Required",Lookup!F:F,IF(H75="N/A","N/A","")))</f>
        <v>N/A</v>
      </c>
    </row>
    <row r="76" spans="1:15" x14ac:dyDescent="0.25">
      <c r="A76" s="11" t="s">
        <v>180</v>
      </c>
      <c r="B76" s="11" t="s">
        <v>81</v>
      </c>
      <c r="C76" s="2" t="s">
        <v>55</v>
      </c>
      <c r="D76" t="s">
        <v>6</v>
      </c>
      <c r="G76" s="18" t="s">
        <v>3</v>
      </c>
      <c r="H76" t="s">
        <v>16</v>
      </c>
      <c r="J76" s="34">
        <f>IF(G76="No Change","N/A",IF(G76="New Tag Required",Lookup!F:F,IF(G76="N/A","N/A","")))</f>
        <v>0</v>
      </c>
      <c r="M76" s="2" t="str">
        <f>IF(H76="No Change","N/A",IF(H76="New Tag Required",Lookup!F:F,IF(H76="N/A","N/A","")))</f>
        <v>N/A</v>
      </c>
    </row>
    <row r="77" spans="1:15" x14ac:dyDescent="0.25">
      <c r="A77" s="11" t="s">
        <v>181</v>
      </c>
      <c r="B77" s="11" t="s">
        <v>81</v>
      </c>
      <c r="C77" s="2" t="s">
        <v>55</v>
      </c>
      <c r="D77" t="s">
        <v>6</v>
      </c>
      <c r="G77" s="18" t="s">
        <v>3</v>
      </c>
      <c r="H77" t="s">
        <v>16</v>
      </c>
      <c r="J77" s="34">
        <f>IF(G77="No Change","N/A",IF(G77="New Tag Required",Lookup!F:F,IF(G77="N/A","N/A","")))</f>
        <v>0</v>
      </c>
      <c r="M77" s="2" t="str">
        <f>IF(H77="No Change","N/A",IF(H77="New Tag Required",Lookup!F:F,IF(H77="N/A","N/A","")))</f>
        <v>N/A</v>
      </c>
    </row>
    <row r="78" spans="1:15" x14ac:dyDescent="0.25">
      <c r="A78" s="11" t="s">
        <v>182</v>
      </c>
      <c r="B78" s="11" t="s">
        <v>81</v>
      </c>
      <c r="C78" s="2" t="s">
        <v>55</v>
      </c>
      <c r="D78" t="s">
        <v>6</v>
      </c>
      <c r="G78" s="18" t="s">
        <v>3</v>
      </c>
      <c r="H78" t="s">
        <v>16</v>
      </c>
      <c r="J78" s="34">
        <f>IF(G78="No Change","N/A",IF(G78="New Tag Required",Lookup!F:F,IF(G78="N/A","N/A","")))</f>
        <v>0</v>
      </c>
      <c r="M78" s="2" t="str">
        <f>IF(H78="No Change","N/A",IF(H78="New Tag Required",Lookup!F:F,IF(H78="N/A","N/A","")))</f>
        <v>N/A</v>
      </c>
    </row>
    <row r="79" spans="1:15" x14ac:dyDescent="0.25">
      <c r="A79" s="11" t="s">
        <v>183</v>
      </c>
      <c r="B79" s="11" t="s">
        <v>81</v>
      </c>
      <c r="C79" s="2" t="s">
        <v>55</v>
      </c>
      <c r="D79" t="s">
        <v>6</v>
      </c>
      <c r="G79" s="18" t="s">
        <v>3</v>
      </c>
      <c r="H79" t="s">
        <v>16</v>
      </c>
      <c r="J79" s="34">
        <f>IF(G79="No Change","N/A",IF(G79="New Tag Required",Lookup!F:F,IF(G79="N/A","N/A","")))</f>
        <v>0</v>
      </c>
      <c r="M79" s="2" t="str">
        <f>IF(H79="No Change","N/A",IF(H79="New Tag Required",Lookup!F:F,IF(H79="N/A","N/A","")))</f>
        <v>N/A</v>
      </c>
    </row>
    <row r="80" spans="1:15" x14ac:dyDescent="0.25">
      <c r="A80" s="11" t="s">
        <v>184</v>
      </c>
      <c r="B80" s="11" t="s">
        <v>81</v>
      </c>
      <c r="C80" t="s">
        <v>176</v>
      </c>
      <c r="D80" t="s">
        <v>6</v>
      </c>
      <c r="G80" s="18" t="s">
        <v>3</v>
      </c>
      <c r="H80" t="s">
        <v>16</v>
      </c>
      <c r="J80" s="34">
        <f>IF(G80="No Change","N/A",IF(G80="New Tag Required",Lookup!F:F,IF(G80="N/A","N/A","")))</f>
        <v>0</v>
      </c>
      <c r="M80" s="2" t="str">
        <f>IF(H80="No Change","N/A",IF(H80="New Tag Required",Lookup!F:F,IF(H80="N/A","N/A","")))</f>
        <v>N/A</v>
      </c>
    </row>
    <row r="81" spans="1:13" x14ac:dyDescent="0.25">
      <c r="A81" s="11" t="s">
        <v>185</v>
      </c>
      <c r="B81" s="11" t="s">
        <v>81</v>
      </c>
      <c r="C81" s="2" t="s">
        <v>176</v>
      </c>
      <c r="D81" t="s">
        <v>6</v>
      </c>
      <c r="G81" s="18" t="s">
        <v>3</v>
      </c>
      <c r="H81" t="s">
        <v>16</v>
      </c>
      <c r="J81" s="34">
        <f>IF(G81="No Change","N/A",IF(G81="New Tag Required",Lookup!F:F,IF(G81="N/A","N/A","")))</f>
        <v>0</v>
      </c>
      <c r="M81" s="2" t="str">
        <f>IF(H81="No Change","N/A",IF(H81="New Tag Required",Lookup!F:F,IF(H81="N/A","N/A","")))</f>
        <v>N/A</v>
      </c>
    </row>
    <row r="82" spans="1:13" x14ac:dyDescent="0.25">
      <c r="A82" s="11" t="s">
        <v>187</v>
      </c>
      <c r="B82" s="11" t="s">
        <v>81</v>
      </c>
      <c r="C82" s="2" t="s">
        <v>176</v>
      </c>
      <c r="D82" t="s">
        <v>6</v>
      </c>
      <c r="G82" s="18" t="s">
        <v>3</v>
      </c>
      <c r="H82" t="s">
        <v>16</v>
      </c>
      <c r="J82" s="34">
        <f>IF(G82="No Change","N/A",IF(G82="New Tag Required",Lookup!F:F,IF(G82="N/A","N/A","")))</f>
        <v>0</v>
      </c>
      <c r="M82" s="2" t="str">
        <f>IF(H82="No Change","N/A",IF(H82="New Tag Required",Lookup!F:F,IF(H82="N/A","N/A","")))</f>
        <v>N/A</v>
      </c>
    </row>
    <row r="83" spans="1:13" x14ac:dyDescent="0.25">
      <c r="A83" s="11" t="s">
        <v>186</v>
      </c>
      <c r="B83" s="11" t="s">
        <v>81</v>
      </c>
      <c r="C83" s="2" t="s">
        <v>176</v>
      </c>
      <c r="D83" t="s">
        <v>6</v>
      </c>
      <c r="G83" s="18" t="s">
        <v>3</v>
      </c>
      <c r="H83" t="s">
        <v>16</v>
      </c>
      <c r="J83" s="34">
        <f>IF(G83="No Change","N/A",IF(G83="New Tag Required",Lookup!F:F,IF(G83="N/A","N/A","")))</f>
        <v>0</v>
      </c>
      <c r="M83" s="2" t="str">
        <f>IF(H83="No Change","N/A",IF(H83="New Tag Required",Lookup!F:F,IF(H83="N/A","N/A","")))</f>
        <v>N/A</v>
      </c>
    </row>
    <row r="84" spans="1:13" x14ac:dyDescent="0.25">
      <c r="A84" s="11" t="s">
        <v>188</v>
      </c>
      <c r="B84" s="11" t="s">
        <v>81</v>
      </c>
      <c r="C84" s="2" t="s">
        <v>176</v>
      </c>
      <c r="D84" t="s">
        <v>6</v>
      </c>
      <c r="G84" s="18" t="s">
        <v>3</v>
      </c>
      <c r="H84" t="s">
        <v>16</v>
      </c>
      <c r="J84" s="34">
        <f>IF(G84="No Change","N/A",IF(G84="New Tag Required",Lookup!F:F,IF(G84="N/A","N/A","")))</f>
        <v>0</v>
      </c>
      <c r="M84" s="2" t="str">
        <f>IF(H84="No Change","N/A",IF(H84="New Tag Required",Lookup!F:F,IF(H84="N/A","N/A","")))</f>
        <v>N/A</v>
      </c>
    </row>
    <row r="85" spans="1:13" x14ac:dyDescent="0.25">
      <c r="A85" s="11" t="s">
        <v>189</v>
      </c>
      <c r="B85" s="11" t="s">
        <v>81</v>
      </c>
      <c r="C85" t="s">
        <v>190</v>
      </c>
      <c r="D85" t="s">
        <v>6</v>
      </c>
      <c r="G85" s="18" t="s">
        <v>3</v>
      </c>
      <c r="H85" t="s">
        <v>21</v>
      </c>
      <c r="I85" s="12" t="s">
        <v>191</v>
      </c>
      <c r="J85" s="34">
        <f>IF(G85="No Change","N/A",IF(G85="New Tag Required",Lookup!F:F,IF(G85="N/A","N/A","")))</f>
        <v>0</v>
      </c>
      <c r="M85" s="2" t="str">
        <f>IF(H85="No Change","N/A",IF(H85="New Tag Required",Lookup!F:F,IF(H85="N/A","N/A","")))</f>
        <v/>
      </c>
    </row>
    <row r="86" spans="1:13" x14ac:dyDescent="0.25">
      <c r="A86" s="11" t="s">
        <v>192</v>
      </c>
      <c r="B86" s="11" t="s">
        <v>81</v>
      </c>
      <c r="C86" t="s">
        <v>190</v>
      </c>
      <c r="D86" t="s">
        <v>6</v>
      </c>
      <c r="G86" s="18" t="s">
        <v>3</v>
      </c>
      <c r="H86" t="s">
        <v>21</v>
      </c>
      <c r="I86" s="12" t="s">
        <v>191</v>
      </c>
      <c r="J86" s="34">
        <f>IF(G86="No Change","N/A",IF(G86="New Tag Required",Lookup!F:F,IF(G86="N/A","N/A","")))</f>
        <v>0</v>
      </c>
      <c r="M86" s="2" t="str">
        <f>IF(H86="No Change","N/A",IF(H86="New Tag Required",Lookup!F:F,IF(H86="N/A","N/A","")))</f>
        <v/>
      </c>
    </row>
    <row r="87" spans="1:13" x14ac:dyDescent="0.25">
      <c r="A87" s="11" t="s">
        <v>193</v>
      </c>
      <c r="B87" s="11" t="s">
        <v>81</v>
      </c>
      <c r="C87" t="s">
        <v>157</v>
      </c>
      <c r="D87" t="s">
        <v>110</v>
      </c>
      <c r="E87" t="s">
        <v>16</v>
      </c>
      <c r="F87">
        <v>807</v>
      </c>
      <c r="G87" s="18" t="s">
        <v>16</v>
      </c>
      <c r="H87" t="s">
        <v>16</v>
      </c>
      <c r="I87" s="12" t="s">
        <v>194</v>
      </c>
      <c r="J87" s="34" t="str">
        <f>IF(G87="No Change","N/A",IF(G87="New Tag Required",Lookup!F:F,IF(G87="N/A","N/A","")))</f>
        <v>N/A</v>
      </c>
      <c r="M87" s="2" t="str">
        <f>IF(H87="No Change","N/A",IF(H87="New Tag Required",Lookup!F:F,IF(H87="N/A","N/A","")))</f>
        <v>N/A</v>
      </c>
    </row>
    <row r="88" spans="1:13" x14ac:dyDescent="0.25">
      <c r="A88" s="11" t="s">
        <v>195</v>
      </c>
      <c r="B88" s="11" t="s">
        <v>81</v>
      </c>
      <c r="C88" t="s">
        <v>176</v>
      </c>
      <c r="D88" t="s">
        <v>6</v>
      </c>
      <c r="G88" s="18" t="s">
        <v>3</v>
      </c>
      <c r="H88" t="s">
        <v>16</v>
      </c>
      <c r="J88" s="34">
        <f>IF(G88="No Change","N/A",IF(G88="New Tag Required",Lookup!F:F,IF(G88="N/A","N/A","")))</f>
        <v>0</v>
      </c>
      <c r="M88" s="2" t="str">
        <f>IF(H88="No Change","N/A",IF(H88="New Tag Required",Lookup!F:F,IF(H88="N/A","N/A","")))</f>
        <v>N/A</v>
      </c>
    </row>
    <row r="89" spans="1:13" x14ac:dyDescent="0.25">
      <c r="A89" s="11" t="s">
        <v>196</v>
      </c>
      <c r="B89" s="11" t="s">
        <v>81</v>
      </c>
      <c r="C89" t="s">
        <v>176</v>
      </c>
      <c r="D89" t="s">
        <v>6</v>
      </c>
      <c r="G89" s="18" t="s">
        <v>3</v>
      </c>
      <c r="H89" t="s">
        <v>16</v>
      </c>
      <c r="J89" s="34">
        <f>IF(G89="No Change","N/A",IF(G89="New Tag Required",Lookup!F:F,IF(G89="N/A","N/A","")))</f>
        <v>0</v>
      </c>
      <c r="M89" s="2" t="str">
        <f>IF(H89="No Change","N/A",IF(H89="New Tag Required",Lookup!F:F,IF(H89="N/A","N/A","")))</f>
        <v>N/A</v>
      </c>
    </row>
    <row r="90" spans="1:13" x14ac:dyDescent="0.25">
      <c r="A90" s="11" t="s">
        <v>197</v>
      </c>
      <c r="B90" s="11" t="s">
        <v>81</v>
      </c>
      <c r="C90" t="s">
        <v>176</v>
      </c>
      <c r="D90" t="s">
        <v>6</v>
      </c>
      <c r="G90" s="18" t="s">
        <v>3</v>
      </c>
      <c r="H90" t="s">
        <v>16</v>
      </c>
      <c r="J90" s="34">
        <f>IF(G90="No Change","N/A",IF(G90="New Tag Required",Lookup!F:F,IF(G90="N/A","N/A","")))</f>
        <v>0</v>
      </c>
      <c r="M90" s="2" t="str">
        <f>IF(H90="No Change","N/A",IF(H90="New Tag Required",Lookup!F:F,IF(H90="N/A","N/A","")))</f>
        <v>N/A</v>
      </c>
    </row>
    <row r="91" spans="1:13" x14ac:dyDescent="0.25">
      <c r="A91" s="11" t="s">
        <v>99</v>
      </c>
      <c r="B91" s="11" t="s">
        <v>81</v>
      </c>
      <c r="C91" t="s">
        <v>38</v>
      </c>
      <c r="D91" t="s">
        <v>110</v>
      </c>
      <c r="E91">
        <v>2281</v>
      </c>
      <c r="F91">
        <v>242</v>
      </c>
      <c r="G91" s="18" t="s">
        <v>3</v>
      </c>
      <c r="H91" t="s">
        <v>204</v>
      </c>
      <c r="I91" s="12" t="s">
        <v>198</v>
      </c>
      <c r="J91" s="34">
        <f>IF(G91="No Change","N/A",IF(G91="New Tag Required",Lookup!F:F,IF(G91="N/A","N/A","")))</f>
        <v>0</v>
      </c>
      <c r="M91" s="2" t="str">
        <f>IF(H91="No Change","N/A",IF(H91="New Tag Required",Lookup!F:F,IF(H91="N/A","N/A","")))</f>
        <v>N/A</v>
      </c>
    </row>
    <row r="92" spans="1:13" ht="60" x14ac:dyDescent="0.25">
      <c r="A92" s="11" t="s">
        <v>199</v>
      </c>
      <c r="B92" s="11" t="s">
        <v>81</v>
      </c>
      <c r="C92" t="s">
        <v>121</v>
      </c>
      <c r="D92" t="s">
        <v>110</v>
      </c>
      <c r="E92">
        <v>0</v>
      </c>
      <c r="F92">
        <v>1085</v>
      </c>
      <c r="G92" s="18" t="s">
        <v>3</v>
      </c>
      <c r="H92" t="s">
        <v>16</v>
      </c>
      <c r="I92" s="12" t="s">
        <v>206</v>
      </c>
      <c r="J92" s="34">
        <f>IF(G92="No Change","N/A",IF(G92="New Tag Required",Lookup!F:F,IF(G92="N/A","N/A","")))</f>
        <v>0</v>
      </c>
      <c r="M92" s="2" t="str">
        <f>IF(H92="No Change","N/A",IF(H92="New Tag Required",Lookup!F:F,IF(H92="N/A","N/A","")))</f>
        <v>N/A</v>
      </c>
    </row>
    <row r="93" spans="1:13" x14ac:dyDescent="0.25">
      <c r="A93" s="11" t="s">
        <v>200</v>
      </c>
      <c r="B93" s="11" t="s">
        <v>81</v>
      </c>
      <c r="C93" t="s">
        <v>121</v>
      </c>
      <c r="D93" t="s">
        <v>110</v>
      </c>
      <c r="E93">
        <v>0</v>
      </c>
      <c r="F93">
        <v>79</v>
      </c>
      <c r="G93" s="18" t="s">
        <v>3</v>
      </c>
      <c r="H93" t="s">
        <v>16</v>
      </c>
      <c r="I93" s="12" t="s">
        <v>205</v>
      </c>
      <c r="J93" s="34">
        <f>IF(G93="No Change","N/A",IF(G93="New Tag Required",Lookup!F:F,IF(G93="N/A","N/A","")))</f>
        <v>0</v>
      </c>
      <c r="M93" s="2" t="str">
        <f>IF(H93="No Change","N/A",IF(H93="New Tag Required",Lookup!F:F,IF(H93="N/A","N/A","")))</f>
        <v>N/A</v>
      </c>
    </row>
    <row r="94" spans="1:13" x14ac:dyDescent="0.25">
      <c r="A94" s="11" t="s">
        <v>201</v>
      </c>
      <c r="B94" s="11" t="s">
        <v>81</v>
      </c>
      <c r="C94" t="s">
        <v>121</v>
      </c>
      <c r="D94" t="s">
        <v>110</v>
      </c>
      <c r="E94">
        <v>0</v>
      </c>
      <c r="F94">
        <v>110</v>
      </c>
      <c r="G94" s="18" t="s">
        <v>3</v>
      </c>
      <c r="H94" t="s">
        <v>16</v>
      </c>
      <c r="I94" s="12" t="s">
        <v>205</v>
      </c>
      <c r="J94" s="34">
        <f>IF(G94="No Change","N/A",IF(G94="New Tag Required",Lookup!F:F,IF(G94="N/A","N/A","")))</f>
        <v>0</v>
      </c>
      <c r="M94" s="2" t="str">
        <f>IF(H94="No Change","N/A",IF(H94="New Tag Required",Lookup!F:F,IF(H94="N/A","N/A","")))</f>
        <v>N/A</v>
      </c>
    </row>
    <row r="95" spans="1:13" x14ac:dyDescent="0.25">
      <c r="A95" s="11" t="s">
        <v>202</v>
      </c>
      <c r="B95" s="11" t="s">
        <v>81</v>
      </c>
      <c r="C95" t="s">
        <v>121</v>
      </c>
      <c r="D95" t="s">
        <v>110</v>
      </c>
      <c r="E95">
        <v>0</v>
      </c>
      <c r="F95">
        <v>59</v>
      </c>
      <c r="G95" s="18" t="s">
        <v>3</v>
      </c>
      <c r="H95" t="s">
        <v>16</v>
      </c>
      <c r="I95" s="12" t="s">
        <v>205</v>
      </c>
      <c r="J95" s="34">
        <f>IF(G95="No Change","N/A",IF(G95="New Tag Required",Lookup!F:F,IF(G95="N/A","N/A","")))</f>
        <v>0</v>
      </c>
      <c r="M95" s="2" t="str">
        <f>IF(H95="No Change","N/A",IF(H95="New Tag Required",Lookup!F:F,IF(H95="N/A","N/A","")))</f>
        <v>N/A</v>
      </c>
    </row>
    <row r="96" spans="1:13" x14ac:dyDescent="0.25">
      <c r="A96" s="11" t="s">
        <v>203</v>
      </c>
      <c r="B96" s="11" t="s">
        <v>81</v>
      </c>
      <c r="C96" t="s">
        <v>121</v>
      </c>
      <c r="D96" t="s">
        <v>110</v>
      </c>
      <c r="E96">
        <v>0</v>
      </c>
      <c r="F96">
        <v>657</v>
      </c>
      <c r="G96" s="18" t="s">
        <v>3</v>
      </c>
      <c r="H96" t="s">
        <v>16</v>
      </c>
      <c r="I96" s="12" t="s">
        <v>205</v>
      </c>
      <c r="J96" s="34">
        <f>IF(G96="No Change","N/A",IF(G96="New Tag Required",Lookup!F:F,IF(G96="N/A","N/A","")))</f>
        <v>0</v>
      </c>
      <c r="M96" s="2" t="str">
        <f>IF(H96="No Change","N/A",IF(H96="New Tag Required",Lookup!F:F,IF(H96="N/A","N/A","")))</f>
        <v>N/A</v>
      </c>
    </row>
    <row r="97" spans="1:15" x14ac:dyDescent="0.25">
      <c r="A97" s="25" t="s">
        <v>94</v>
      </c>
      <c r="B97" s="11" t="s">
        <v>255</v>
      </c>
      <c r="C97" s="12" t="s">
        <v>61</v>
      </c>
      <c r="D97" s="2" t="s">
        <v>6</v>
      </c>
      <c r="E97" s="18"/>
      <c r="F97" s="24"/>
      <c r="G97" s="18" t="s">
        <v>16</v>
      </c>
      <c r="H97" s="18" t="s">
        <v>21</v>
      </c>
      <c r="I97" s="12" t="s">
        <v>257</v>
      </c>
      <c r="J97" s="34" t="str">
        <f>IF(G97="No Change","N/A",IF(G97="New Tag Required",Lookup!F:F,IF(G97="N/A","N/A","")))</f>
        <v>N/A</v>
      </c>
      <c r="M97" s="2" t="str">
        <f>IF(H97="No Change","N/A",IF(H97="New Tag Required",Lookup!F:F,IF(H97="N/A","N/A","")))</f>
        <v/>
      </c>
      <c r="N97" s="19"/>
    </row>
    <row r="98" spans="1:15" x14ac:dyDescent="0.25">
      <c r="A98" s="28" t="s">
        <v>83</v>
      </c>
      <c r="B98" s="11" t="s">
        <v>85</v>
      </c>
      <c r="C98" s="12" t="s">
        <v>61</v>
      </c>
      <c r="D98" s="40" t="s">
        <v>6</v>
      </c>
      <c r="E98" s="39"/>
      <c r="F98" s="39"/>
      <c r="G98" s="18" t="s">
        <v>16</v>
      </c>
      <c r="H98" s="18" t="s">
        <v>21</v>
      </c>
      <c r="I98" s="12" t="s">
        <v>91</v>
      </c>
      <c r="J98" s="34" t="str">
        <f>IF(G98="No Change","N/A",IF(G98="New Tag Required",Lookup!F:F,IF(G98="N/A","N/A","")))</f>
        <v>N/A</v>
      </c>
      <c r="K98" s="35"/>
      <c r="L98" s="34"/>
      <c r="M98" s="2" t="str">
        <f>IF(H98="No Change","N/A",IF(H98="New Tag Required",Lookup!F:F,IF(H98="N/A","N/A","")))</f>
        <v/>
      </c>
      <c r="N98" s="35"/>
      <c r="O98" s="34"/>
    </row>
    <row r="99" spans="1:15" x14ac:dyDescent="0.25">
      <c r="A99" s="25" t="s">
        <v>100</v>
      </c>
      <c r="B99" s="11" t="s">
        <v>96</v>
      </c>
      <c r="C99" s="12" t="s">
        <v>61</v>
      </c>
      <c r="D99" s="2" t="s">
        <v>6</v>
      </c>
      <c r="E99" s="18"/>
      <c r="F99" s="18">
        <v>887</v>
      </c>
      <c r="G99" s="18" t="s">
        <v>3</v>
      </c>
      <c r="H99" s="2" t="s">
        <v>16</v>
      </c>
      <c r="J99" s="34">
        <f>IF(G99="No Change","N/A",IF(G99="New Tag Required",Lookup!F:F,IF(G99="N/A","N/A","")))</f>
        <v>0</v>
      </c>
      <c r="L99" s="34"/>
      <c r="M99" s="2" t="str">
        <f>IF(H99="No Change","N/A",IF(H99="New Tag Required",Lookup!F:F,IF(H99="N/A","N/A","")))</f>
        <v>N/A</v>
      </c>
      <c r="N99" s="19"/>
    </row>
    <row r="100" spans="1:15" x14ac:dyDescent="0.25">
      <c r="A100" s="11" t="s">
        <v>207</v>
      </c>
      <c r="B100" s="11" t="s">
        <v>96</v>
      </c>
      <c r="C100" s="12" t="s">
        <v>159</v>
      </c>
      <c r="D100" t="s">
        <v>110</v>
      </c>
      <c r="E100" t="s">
        <v>16</v>
      </c>
      <c r="F100" s="18">
        <v>267</v>
      </c>
      <c r="G100" s="18" t="s">
        <v>16</v>
      </c>
      <c r="H100" s="18" t="s">
        <v>16</v>
      </c>
      <c r="J100" s="34" t="str">
        <f>IF(G100="No Change","N/A",IF(G100="New Tag Required",Lookup!F:F,IF(G100="N/A","N/A","")))</f>
        <v>N/A</v>
      </c>
      <c r="M100" s="2" t="str">
        <f>IF(H100="No Change","N/A",IF(H100="New Tag Required",Lookup!F:F,IF(H100="N/A","N/A","")))</f>
        <v>N/A</v>
      </c>
    </row>
    <row r="101" spans="1:15" x14ac:dyDescent="0.25">
      <c r="A101" s="11" t="s">
        <v>208</v>
      </c>
      <c r="B101" s="11" t="s">
        <v>96</v>
      </c>
      <c r="C101" s="12" t="s">
        <v>121</v>
      </c>
      <c r="D101" t="s">
        <v>110</v>
      </c>
      <c r="E101">
        <v>0</v>
      </c>
      <c r="F101" s="18">
        <v>36</v>
      </c>
      <c r="G101" s="18" t="s">
        <v>3</v>
      </c>
      <c r="H101" s="18" t="s">
        <v>21</v>
      </c>
      <c r="I101" s="12" t="s">
        <v>209</v>
      </c>
      <c r="J101" s="34">
        <f>IF(G101="No Change","N/A",IF(G101="New Tag Required",Lookup!F:F,IF(G101="N/A","N/A","")))</f>
        <v>0</v>
      </c>
      <c r="M101" s="2" t="str">
        <f>IF(H101="No Change","N/A",IF(H101="New Tag Required",Lookup!F:F,IF(H101="N/A","N/A","")))</f>
        <v/>
      </c>
    </row>
    <row r="102" spans="1:15" ht="30" x14ac:dyDescent="0.25">
      <c r="A102" s="11" t="s">
        <v>210</v>
      </c>
      <c r="B102" s="11" t="s">
        <v>96</v>
      </c>
      <c r="C102" s="12" t="s">
        <v>159</v>
      </c>
      <c r="D102" s="2" t="s">
        <v>110</v>
      </c>
      <c r="E102" s="2" t="s">
        <v>16</v>
      </c>
      <c r="F102" s="18">
        <v>917</v>
      </c>
      <c r="G102" s="18" t="s">
        <v>16</v>
      </c>
      <c r="H102" s="2" t="s">
        <v>16</v>
      </c>
      <c r="I102" s="12" t="s">
        <v>214</v>
      </c>
      <c r="J102" s="34" t="str">
        <f>IF(G102="No Change","N/A",IF(G102="New Tag Required",Lookup!F:F,IF(G102="N/A","N/A","")))</f>
        <v>N/A</v>
      </c>
      <c r="M102" s="2" t="str">
        <f>IF(H102="No Change","N/A",IF(H102="New Tag Required",Lookup!F:F,IF(H102="N/A","N/A","")))</f>
        <v>N/A</v>
      </c>
    </row>
    <row r="103" spans="1:15" x14ac:dyDescent="0.25">
      <c r="A103" s="11" t="s">
        <v>211</v>
      </c>
      <c r="B103" s="11" t="s">
        <v>96</v>
      </c>
      <c r="C103" s="12" t="s">
        <v>159</v>
      </c>
      <c r="D103" s="2" t="s">
        <v>110</v>
      </c>
      <c r="E103" s="2" t="s">
        <v>16</v>
      </c>
      <c r="F103" s="18">
        <v>308</v>
      </c>
      <c r="G103" s="18" t="s">
        <v>16</v>
      </c>
      <c r="H103" s="2" t="s">
        <v>16</v>
      </c>
      <c r="I103" s="12" t="s">
        <v>213</v>
      </c>
      <c r="J103" s="34" t="str">
        <f>IF(G103="No Change","N/A",IF(G103="New Tag Required",Lookup!F:F,IF(G103="N/A","N/A","")))</f>
        <v>N/A</v>
      </c>
      <c r="M103" s="2" t="str">
        <f>IF(H103="No Change","N/A",IF(H103="New Tag Required",Lookup!F:F,IF(H103="N/A","N/A","")))</f>
        <v>N/A</v>
      </c>
    </row>
    <row r="104" spans="1:15" x14ac:dyDescent="0.25">
      <c r="A104" s="11" t="s">
        <v>212</v>
      </c>
      <c r="B104" s="11" t="s">
        <v>96</v>
      </c>
      <c r="C104" s="12" t="s">
        <v>159</v>
      </c>
      <c r="D104" s="2" t="s">
        <v>110</v>
      </c>
      <c r="E104" s="2" t="s">
        <v>16</v>
      </c>
      <c r="F104" s="18">
        <v>198</v>
      </c>
      <c r="G104" s="18" t="s">
        <v>16</v>
      </c>
      <c r="H104" s="2" t="s">
        <v>16</v>
      </c>
      <c r="I104" s="12" t="s">
        <v>213</v>
      </c>
      <c r="J104" s="34" t="str">
        <f>IF(G104="No Change","N/A",IF(G104="New Tag Required",Lookup!F:F,IF(G104="N/A","N/A","")))</f>
        <v>N/A</v>
      </c>
      <c r="M104" s="2" t="str">
        <f>IF(H104="No Change","N/A",IF(H104="New Tag Required",Lookup!F:F,IF(H104="N/A","N/A","")))</f>
        <v>N/A</v>
      </c>
    </row>
    <row r="105" spans="1:15" ht="30" x14ac:dyDescent="0.25">
      <c r="A105" s="26" t="s">
        <v>101</v>
      </c>
      <c r="B105" s="11" t="s">
        <v>102</v>
      </c>
      <c r="C105" s="12" t="s">
        <v>61</v>
      </c>
      <c r="D105" s="2" t="s">
        <v>6</v>
      </c>
      <c r="E105" s="18"/>
      <c r="F105" s="18"/>
      <c r="G105" s="18" t="s">
        <v>16</v>
      </c>
      <c r="H105" s="2" t="s">
        <v>16</v>
      </c>
      <c r="I105" s="12" t="s">
        <v>103</v>
      </c>
      <c r="J105" s="34" t="str">
        <f>IF(G105="No Change","N/A",IF(G105="New Tag Required",Lookup!F:F,IF(G105="N/A","N/A","")))</f>
        <v>N/A</v>
      </c>
      <c r="L105" s="34"/>
      <c r="M105" s="2" t="str">
        <f>IF(H105="No Change","N/A",IF(H105="New Tag Required",Lookup!F:F,IF(H105="N/A","N/A","")))</f>
        <v>N/A</v>
      </c>
    </row>
    <row r="106" spans="1:15" x14ac:dyDescent="0.25">
      <c r="A106" s="11" t="s">
        <v>215</v>
      </c>
      <c r="B106" s="11" t="s">
        <v>102</v>
      </c>
      <c r="C106" s="12" t="s">
        <v>221</v>
      </c>
      <c r="D106" t="s">
        <v>110</v>
      </c>
      <c r="E106" s="18" t="s">
        <v>16</v>
      </c>
      <c r="F106" s="18">
        <v>931</v>
      </c>
      <c r="G106" s="18" t="s">
        <v>16</v>
      </c>
      <c r="H106" t="s">
        <v>16</v>
      </c>
      <c r="J106" s="34" t="str">
        <f>IF(G106="No Change","N/A",IF(G106="New Tag Required",Lookup!F:F,IF(G106="N/A","N/A","")))</f>
        <v>N/A</v>
      </c>
      <c r="M106" s="2" t="str">
        <f>IF(H106="No Change","N/A",IF(H106="New Tag Required",Lookup!F:F,IF(H106="N/A","N/A","")))</f>
        <v>N/A</v>
      </c>
      <c r="N106" s="19"/>
    </row>
    <row r="107" spans="1:15" ht="30" x14ac:dyDescent="0.25">
      <c r="A107" s="11" t="s">
        <v>218</v>
      </c>
      <c r="B107" s="11" t="s">
        <v>102</v>
      </c>
      <c r="C107" s="12" t="s">
        <v>159</v>
      </c>
      <c r="D107" t="s">
        <v>110</v>
      </c>
      <c r="E107" s="18" t="s">
        <v>16</v>
      </c>
      <c r="F107" s="18">
        <v>78</v>
      </c>
      <c r="G107" s="18" t="s">
        <v>16</v>
      </c>
      <c r="H107" t="s">
        <v>16</v>
      </c>
      <c r="I107" s="12" t="s">
        <v>214</v>
      </c>
      <c r="J107" s="34" t="str">
        <f>IF(G107="No Change","N/A",IF(G107="New Tag Required",Lookup!F:F,IF(G107="N/A","N/A","")))</f>
        <v>N/A</v>
      </c>
      <c r="M107" s="2" t="str">
        <f>IF(H107="No Change","N/A",IF(H107="New Tag Required",Lookup!F:F,IF(H107="N/A","N/A","")))</f>
        <v>N/A</v>
      </c>
      <c r="N107" s="19"/>
    </row>
    <row r="108" spans="1:15" x14ac:dyDescent="0.25">
      <c r="A108" s="11" t="s">
        <v>217</v>
      </c>
      <c r="B108" s="11" t="s">
        <v>102</v>
      </c>
      <c r="C108" s="12" t="s">
        <v>159</v>
      </c>
      <c r="D108" t="s">
        <v>110</v>
      </c>
      <c r="E108" s="18" t="s">
        <v>16</v>
      </c>
      <c r="F108" s="18">
        <v>205</v>
      </c>
      <c r="G108" s="18" t="s">
        <v>16</v>
      </c>
      <c r="H108" t="s">
        <v>16</v>
      </c>
      <c r="I108" s="12" t="s">
        <v>223</v>
      </c>
      <c r="J108" s="34" t="str">
        <f>IF(G108="No Change","N/A",IF(G108="New Tag Required",Lookup!F:F,IF(G108="N/A","N/A","")))</f>
        <v>N/A</v>
      </c>
      <c r="M108" s="2" t="str">
        <f>IF(H108="No Change","N/A",IF(H108="New Tag Required",Lookup!F:F,IF(H108="N/A","N/A","")))</f>
        <v>N/A</v>
      </c>
      <c r="N108" s="19"/>
    </row>
    <row r="109" spans="1:15" x14ac:dyDescent="0.25">
      <c r="A109" s="11" t="s">
        <v>216</v>
      </c>
      <c r="B109" s="11" t="s">
        <v>102</v>
      </c>
      <c r="C109" s="12" t="s">
        <v>159</v>
      </c>
      <c r="D109" t="s">
        <v>110</v>
      </c>
      <c r="E109" s="18" t="s">
        <v>16</v>
      </c>
      <c r="F109" s="18">
        <v>697</v>
      </c>
      <c r="G109" s="18" t="s">
        <v>16</v>
      </c>
      <c r="H109" t="s">
        <v>16</v>
      </c>
      <c r="I109" s="12" t="s">
        <v>223</v>
      </c>
      <c r="J109" s="34" t="str">
        <f>IF(G109="No Change","N/A",IF(G109="New Tag Required",Lookup!F:F,IF(G109="N/A","N/A","")))</f>
        <v>N/A</v>
      </c>
      <c r="M109" s="2" t="str">
        <f>IF(H109="No Change","N/A",IF(H109="New Tag Required",Lookup!F:F,IF(H109="N/A","N/A","")))</f>
        <v>N/A</v>
      </c>
    </row>
    <row r="110" spans="1:15" x14ac:dyDescent="0.25">
      <c r="A110" s="11" t="s">
        <v>219</v>
      </c>
      <c r="B110" s="11" t="s">
        <v>102</v>
      </c>
      <c r="C110" s="12" t="s">
        <v>159</v>
      </c>
      <c r="D110" t="s">
        <v>110</v>
      </c>
      <c r="E110" s="18" t="s">
        <v>16</v>
      </c>
      <c r="F110" s="18">
        <v>139</v>
      </c>
      <c r="G110" s="18" t="s">
        <v>16</v>
      </c>
      <c r="H110" t="s">
        <v>16</v>
      </c>
      <c r="I110" s="12" t="s">
        <v>223</v>
      </c>
      <c r="J110" s="34" t="str">
        <f>IF(G110="No Change","N/A",IF(G110="New Tag Required",Lookup!F:F,IF(G110="N/A","N/A","")))</f>
        <v>N/A</v>
      </c>
      <c r="M110" s="2" t="str">
        <f>IF(H110="No Change","N/A",IF(H110="New Tag Required",Lookup!F:F,IF(H110="N/A","N/A","")))</f>
        <v>N/A</v>
      </c>
    </row>
    <row r="111" spans="1:15" ht="30" x14ac:dyDescent="0.25">
      <c r="A111" s="11" t="s">
        <v>220</v>
      </c>
      <c r="B111" s="11" t="s">
        <v>102</v>
      </c>
      <c r="C111" s="12" t="s">
        <v>222</v>
      </c>
      <c r="D111" t="s">
        <v>110</v>
      </c>
      <c r="E111" s="18" t="s">
        <v>16</v>
      </c>
      <c r="F111" s="18">
        <v>73</v>
      </c>
      <c r="G111" s="18" t="s">
        <v>16</v>
      </c>
      <c r="H111" t="s">
        <v>16</v>
      </c>
      <c r="I111" s="12" t="s">
        <v>223</v>
      </c>
      <c r="J111" s="34" t="str">
        <f>IF(G111="No Change","N/A",IF(G111="New Tag Required",Lookup!F:F,IF(G111="N/A","N/A","")))</f>
        <v>N/A</v>
      </c>
      <c r="K111" s="36"/>
      <c r="L111" s="34"/>
      <c r="M111" s="2" t="str">
        <f>IF(H111="No Change","N/A",IF(H111="New Tag Required",Lookup!F:F,IF(H111="N/A","N/A","")))</f>
        <v>N/A</v>
      </c>
      <c r="N111" s="19"/>
    </row>
    <row r="112" spans="1:15" x14ac:dyDescent="0.25">
      <c r="C112" s="12"/>
      <c r="G112" s="18"/>
      <c r="J112" s="34" t="str">
        <f>IF(G112="No Change","N/A",IF(G112="New Tag Required",Lookup!F:F,IF(G112="N/A","N/A","")))</f>
        <v/>
      </c>
      <c r="K112" s="36"/>
      <c r="L112" s="12"/>
      <c r="M112" s="2" t="str">
        <f>IF(H112="No Change","N/A",IF(H112="New Tag Required",Lookup!F:F,IF(H112="N/A","N/A","")))</f>
        <v/>
      </c>
      <c r="N112" s="19"/>
      <c r="O112" s="34"/>
    </row>
    <row r="113" spans="1:14" x14ac:dyDescent="0.25">
      <c r="A113" s="23" t="s">
        <v>84</v>
      </c>
      <c r="B113" s="11" t="s">
        <v>86</v>
      </c>
      <c r="C113" s="12" t="s">
        <v>61</v>
      </c>
      <c r="D113" s="2" t="s">
        <v>6</v>
      </c>
      <c r="E113" s="18"/>
      <c r="F113" s="18"/>
      <c r="G113" s="18" t="s">
        <v>16</v>
      </c>
      <c r="H113" s="18" t="s">
        <v>21</v>
      </c>
      <c r="I113" s="12" t="s">
        <v>91</v>
      </c>
      <c r="J113" s="34" t="str">
        <f>IF(G113="No Change","N/A",IF(G113="New Tag Required",Lookup!F:F,IF(G113="N/A","N/A","")))</f>
        <v>N/A</v>
      </c>
      <c r="K113" s="35"/>
      <c r="L113" s="34"/>
      <c r="M113" s="2" t="str">
        <f>IF(H113="No Change","N/A",IF(H113="New Tag Required",Lookup!F:F,IF(H113="N/A","N/A","")))</f>
        <v/>
      </c>
      <c r="N113" s="35"/>
    </row>
    <row r="114" spans="1:14" x14ac:dyDescent="0.25">
      <c r="A114" s="11" t="s">
        <v>224</v>
      </c>
      <c r="B114" s="11" t="s">
        <v>86</v>
      </c>
      <c r="C114" s="12" t="s">
        <v>38</v>
      </c>
      <c r="D114" t="s">
        <v>5</v>
      </c>
      <c r="E114" s="18">
        <v>784</v>
      </c>
      <c r="F114" s="18">
        <v>375</v>
      </c>
      <c r="G114" s="18" t="s">
        <v>16</v>
      </c>
      <c r="H114" t="s">
        <v>16</v>
      </c>
      <c r="J114" s="34" t="str">
        <f>IF(G114="No Change","N/A",IF(G114="New Tag Required",Lookup!F:F,IF(G114="N/A","N/A","")))</f>
        <v>N/A</v>
      </c>
      <c r="K114" s="36"/>
      <c r="L114" s="12"/>
      <c r="M114" s="2" t="str">
        <f>IF(H114="No Change","N/A",IF(H114="New Tag Required",Lookup!F:F,IF(H114="N/A","N/A","")))</f>
        <v>N/A</v>
      </c>
      <c r="N114" s="2"/>
    </row>
    <row r="115" spans="1:14" x14ac:dyDescent="0.25">
      <c r="A115" s="11" t="s">
        <v>225</v>
      </c>
      <c r="B115" s="11" t="s">
        <v>86</v>
      </c>
      <c r="C115" s="12" t="s">
        <v>27</v>
      </c>
      <c r="D115" s="2" t="s">
        <v>5</v>
      </c>
      <c r="E115" s="2">
        <v>0</v>
      </c>
      <c r="F115" s="18">
        <v>75</v>
      </c>
      <c r="G115" s="18" t="s">
        <v>3</v>
      </c>
      <c r="H115" s="2" t="s">
        <v>21</v>
      </c>
      <c r="J115" s="34">
        <f>IF(G115="No Change","N/A",IF(G115="New Tag Required",Lookup!F:F,IF(G115="N/A","N/A","")))</f>
        <v>0</v>
      </c>
      <c r="M115" s="2" t="str">
        <f>IF(H115="No Change","N/A",IF(H115="New Tag Required",Lookup!F:F,IF(H115="N/A","N/A","")))</f>
        <v/>
      </c>
    </row>
    <row r="116" spans="1:14" x14ac:dyDescent="0.25">
      <c r="A116" s="11" t="s">
        <v>226</v>
      </c>
      <c r="B116" s="11" t="s">
        <v>86</v>
      </c>
      <c r="C116" s="12" t="s">
        <v>27</v>
      </c>
      <c r="D116" s="2" t="s">
        <v>5</v>
      </c>
      <c r="E116" s="2">
        <v>0</v>
      </c>
      <c r="F116" s="18">
        <v>70</v>
      </c>
      <c r="G116" s="18" t="s">
        <v>3</v>
      </c>
      <c r="H116" s="2" t="s">
        <v>21</v>
      </c>
      <c r="J116" s="34">
        <f>IF(G116="No Change","N/A",IF(G116="New Tag Required",Lookup!F:F,IF(G116="N/A","N/A","")))</f>
        <v>0</v>
      </c>
      <c r="M116" s="2" t="str">
        <f>IF(H116="No Change","N/A",IF(H116="New Tag Required",Lookup!F:F,IF(H116="N/A","N/A","")))</f>
        <v/>
      </c>
    </row>
    <row r="117" spans="1:14" x14ac:dyDescent="0.25">
      <c r="A117" s="11" t="s">
        <v>227</v>
      </c>
      <c r="B117" s="11" t="s">
        <v>86</v>
      </c>
      <c r="C117" s="12" t="s">
        <v>27</v>
      </c>
      <c r="D117" s="2" t="s">
        <v>5</v>
      </c>
      <c r="E117" s="2">
        <v>0</v>
      </c>
      <c r="F117" s="18">
        <v>85</v>
      </c>
      <c r="G117" s="18" t="s">
        <v>3</v>
      </c>
      <c r="H117" s="2" t="s">
        <v>21</v>
      </c>
      <c r="J117" s="34">
        <f>IF(G117="No Change","N/A",IF(G117="New Tag Required",Lookup!F:F,IF(G117="N/A","N/A","")))</f>
        <v>0</v>
      </c>
      <c r="M117" s="2" t="str">
        <f>IF(H117="No Change","N/A",IF(H117="New Tag Required",Lookup!F:F,IF(H117="N/A","N/A","")))</f>
        <v/>
      </c>
    </row>
    <row r="118" spans="1:14" x14ac:dyDescent="0.25">
      <c r="A118" s="11" t="s">
        <v>228</v>
      </c>
      <c r="B118" s="11" t="s">
        <v>86</v>
      </c>
      <c r="C118" s="12" t="s">
        <v>27</v>
      </c>
      <c r="D118" s="2" t="s">
        <v>5</v>
      </c>
      <c r="E118" s="2">
        <v>0</v>
      </c>
      <c r="F118" s="18">
        <v>85</v>
      </c>
      <c r="G118" s="18" t="s">
        <v>3</v>
      </c>
      <c r="H118" s="2" t="s">
        <v>21</v>
      </c>
      <c r="J118" s="34">
        <f>IF(G118="No Change","N/A",IF(G118="New Tag Required",Lookup!F:F,IF(G118="N/A","N/A","")))</f>
        <v>0</v>
      </c>
      <c r="M118" s="2" t="str">
        <f>IF(H118="No Change","N/A",IF(H118="New Tag Required",Lookup!F:F,IF(H118="N/A","N/A","")))</f>
        <v/>
      </c>
    </row>
    <row r="119" spans="1:14" x14ac:dyDescent="0.25">
      <c r="A119" s="11" t="s">
        <v>229</v>
      </c>
      <c r="B119" s="11" t="s">
        <v>86</v>
      </c>
      <c r="C119" s="12" t="s">
        <v>27</v>
      </c>
      <c r="D119" s="2" t="s">
        <v>5</v>
      </c>
      <c r="E119" s="2">
        <v>0</v>
      </c>
      <c r="F119" s="18">
        <v>86</v>
      </c>
      <c r="G119" s="18" t="s">
        <v>3</v>
      </c>
      <c r="H119" s="2" t="s">
        <v>21</v>
      </c>
      <c r="J119" s="34">
        <f>IF(G119="No Change","N/A",IF(G119="New Tag Required",Lookup!F:F,IF(G119="N/A","N/A","")))</f>
        <v>0</v>
      </c>
      <c r="M119" s="2" t="str">
        <f>IF(H119="No Change","N/A",IF(H119="New Tag Required",Lookup!F:F,IF(H119="N/A","N/A","")))</f>
        <v/>
      </c>
    </row>
    <row r="120" spans="1:14" x14ac:dyDescent="0.25">
      <c r="A120" s="11" t="s">
        <v>230</v>
      </c>
      <c r="B120" s="11" t="s">
        <v>86</v>
      </c>
      <c r="C120" s="12" t="s">
        <v>38</v>
      </c>
      <c r="D120" s="2" t="s">
        <v>5</v>
      </c>
      <c r="E120" s="2">
        <v>784</v>
      </c>
      <c r="F120" s="18">
        <v>375</v>
      </c>
      <c r="G120" s="18" t="s">
        <v>16</v>
      </c>
      <c r="H120" s="2" t="s">
        <v>16</v>
      </c>
      <c r="J120" s="34" t="str">
        <f>IF(G120="No Change","N/A",IF(G120="New Tag Required",Lookup!F:F,IF(G120="N/A","N/A","")))</f>
        <v>N/A</v>
      </c>
      <c r="M120" s="2" t="str">
        <f>IF(H120="No Change","N/A",IF(H120="New Tag Required",Lookup!F:F,IF(H120="N/A","N/A","")))</f>
        <v>N/A</v>
      </c>
    </row>
    <row r="121" spans="1:14" x14ac:dyDescent="0.25">
      <c r="A121" s="11" t="s">
        <v>231</v>
      </c>
      <c r="B121" s="11" t="s">
        <v>86</v>
      </c>
      <c r="C121" s="12" t="s">
        <v>27</v>
      </c>
      <c r="D121" s="2" t="s">
        <v>5</v>
      </c>
      <c r="E121" s="2">
        <v>0</v>
      </c>
      <c r="F121" s="18">
        <v>86</v>
      </c>
      <c r="G121" s="18" t="s">
        <v>3</v>
      </c>
      <c r="H121" s="2" t="s">
        <v>21</v>
      </c>
      <c r="J121" s="34">
        <f>IF(G121="No Change","N/A",IF(G121="New Tag Required",Lookup!F:F,IF(G121="N/A","N/A","")))</f>
        <v>0</v>
      </c>
      <c r="M121" s="2" t="str">
        <f>IF(H121="No Change","N/A",IF(H121="New Tag Required",Lookup!F:F,IF(H121="N/A","N/A","")))</f>
        <v/>
      </c>
    </row>
    <row r="122" spans="1:14" x14ac:dyDescent="0.25">
      <c r="A122" s="11" t="s">
        <v>232</v>
      </c>
      <c r="B122" s="11" t="s">
        <v>86</v>
      </c>
      <c r="C122" s="12" t="s">
        <v>27</v>
      </c>
      <c r="D122" s="2" t="s">
        <v>5</v>
      </c>
      <c r="E122" s="2">
        <v>0</v>
      </c>
      <c r="F122" s="18">
        <v>86</v>
      </c>
      <c r="G122" s="18" t="s">
        <v>3</v>
      </c>
      <c r="H122" s="2" t="s">
        <v>21</v>
      </c>
      <c r="J122" s="34">
        <f>IF(G122="No Change","N/A",IF(G122="New Tag Required",Lookup!F:F,IF(G122="N/A","N/A","")))</f>
        <v>0</v>
      </c>
      <c r="M122" s="2" t="str">
        <f>IF(H122="No Change","N/A",IF(H122="New Tag Required",Lookup!F:F,IF(H122="N/A","N/A","")))</f>
        <v/>
      </c>
    </row>
    <row r="123" spans="1:14" x14ac:dyDescent="0.25">
      <c r="A123" s="11" t="s">
        <v>233</v>
      </c>
      <c r="B123" s="11" t="s">
        <v>86</v>
      </c>
      <c r="C123" s="12" t="s">
        <v>27</v>
      </c>
      <c r="D123" s="2" t="s">
        <v>5</v>
      </c>
      <c r="E123" s="2">
        <v>0</v>
      </c>
      <c r="F123" s="18">
        <v>86</v>
      </c>
      <c r="G123" s="18" t="s">
        <v>3</v>
      </c>
      <c r="H123" s="2" t="s">
        <v>21</v>
      </c>
      <c r="J123" s="34">
        <f>IF(G123="No Change","N/A",IF(G123="New Tag Required",Lookup!F:F,IF(G123="N/A","N/A","")))</f>
        <v>0</v>
      </c>
      <c r="M123" s="2" t="str">
        <f>IF(H123="No Change","N/A",IF(H123="New Tag Required",Lookup!F:F,IF(H123="N/A","N/A","")))</f>
        <v/>
      </c>
    </row>
    <row r="124" spans="1:14" x14ac:dyDescent="0.25">
      <c r="A124" s="11" t="s">
        <v>234</v>
      </c>
      <c r="B124" s="11" t="s">
        <v>86</v>
      </c>
      <c r="C124" s="12" t="s">
        <v>27</v>
      </c>
      <c r="D124" s="2" t="s">
        <v>5</v>
      </c>
      <c r="E124" s="2">
        <v>0</v>
      </c>
      <c r="F124" s="18">
        <v>70</v>
      </c>
      <c r="G124" s="18" t="s">
        <v>3</v>
      </c>
      <c r="H124" s="2" t="s">
        <v>21</v>
      </c>
      <c r="J124" s="34">
        <f>IF(G124="No Change","N/A",IF(G124="New Tag Required",Lookup!F:F,IF(G124="N/A","N/A","")))</f>
        <v>0</v>
      </c>
      <c r="M124" s="2" t="str">
        <f>IF(H124="No Change","N/A",IF(H124="New Tag Required",Lookup!F:F,IF(H124="N/A","N/A","")))</f>
        <v/>
      </c>
    </row>
    <row r="125" spans="1:14" x14ac:dyDescent="0.25">
      <c r="A125" s="11" t="s">
        <v>235</v>
      </c>
      <c r="B125" s="11" t="s">
        <v>86</v>
      </c>
      <c r="C125" s="12" t="s">
        <v>27</v>
      </c>
      <c r="D125" s="2" t="s">
        <v>5</v>
      </c>
      <c r="E125" s="2">
        <v>0</v>
      </c>
      <c r="F125" s="18">
        <v>75</v>
      </c>
      <c r="G125" s="18" t="s">
        <v>3</v>
      </c>
      <c r="H125" s="2" t="s">
        <v>21</v>
      </c>
      <c r="J125" s="34">
        <f>IF(G125="No Change","N/A",IF(G125="New Tag Required",Lookup!F:F,IF(G125="N/A","N/A","")))</f>
        <v>0</v>
      </c>
      <c r="M125" s="2" t="str">
        <f>IF(H125="No Change","N/A",IF(H125="New Tag Required",Lookup!F:F,IF(H125="N/A","N/A","")))</f>
        <v/>
      </c>
    </row>
    <row r="126" spans="1:14" x14ac:dyDescent="0.25">
      <c r="A126" s="11" t="s">
        <v>236</v>
      </c>
      <c r="B126" s="11" t="s">
        <v>248</v>
      </c>
      <c r="C126" s="12" t="s">
        <v>38</v>
      </c>
      <c r="D126" s="2" t="s">
        <v>5</v>
      </c>
      <c r="E126" s="2">
        <v>784</v>
      </c>
      <c r="F126" s="2">
        <v>375</v>
      </c>
      <c r="G126" s="18" t="s">
        <v>16</v>
      </c>
      <c r="H126" s="2" t="s">
        <v>16</v>
      </c>
      <c r="J126" s="34" t="str">
        <f>IF(G126="No Change","N/A",IF(G126="New Tag Required",Lookup!F:F,IF(G126="N/A","N/A","")))</f>
        <v>N/A</v>
      </c>
      <c r="M126" s="2" t="str">
        <f>IF(H126="No Change","N/A",IF(H126="New Tag Required",Lookup!F:F,IF(H126="N/A","N/A","")))</f>
        <v>N/A</v>
      </c>
    </row>
    <row r="127" spans="1:14" x14ac:dyDescent="0.25">
      <c r="A127" s="11" t="s">
        <v>237</v>
      </c>
      <c r="B127" s="11" t="s">
        <v>248</v>
      </c>
      <c r="C127" s="12" t="s">
        <v>27</v>
      </c>
      <c r="D127" s="2" t="s">
        <v>5</v>
      </c>
      <c r="E127" s="2">
        <v>0</v>
      </c>
      <c r="F127" s="2">
        <v>75</v>
      </c>
      <c r="G127" s="18" t="s">
        <v>3</v>
      </c>
      <c r="H127" s="2" t="s">
        <v>21</v>
      </c>
      <c r="J127" s="34">
        <f>IF(G127="No Change","N/A",IF(G127="New Tag Required",Lookup!F:F,IF(G127="N/A","N/A","")))</f>
        <v>0</v>
      </c>
      <c r="M127" s="2" t="str">
        <f>IF(H127="No Change","N/A",IF(H127="New Tag Required",Lookup!F:F,IF(H127="N/A","N/A","")))</f>
        <v/>
      </c>
    </row>
    <row r="128" spans="1:14" x14ac:dyDescent="0.25">
      <c r="A128" s="11" t="s">
        <v>238</v>
      </c>
      <c r="B128" s="11" t="s">
        <v>248</v>
      </c>
      <c r="C128" s="12" t="s">
        <v>27</v>
      </c>
      <c r="D128" s="2" t="s">
        <v>5</v>
      </c>
      <c r="E128" s="2">
        <v>0</v>
      </c>
      <c r="F128" s="2">
        <v>70</v>
      </c>
      <c r="G128" s="18" t="s">
        <v>3</v>
      </c>
      <c r="H128" s="2" t="s">
        <v>21</v>
      </c>
      <c r="J128" s="34">
        <f>IF(G128="No Change","N/A",IF(G128="New Tag Required",Lookup!F:F,IF(G128="N/A","N/A","")))</f>
        <v>0</v>
      </c>
      <c r="M128" s="2" t="str">
        <f>IF(H128="No Change","N/A",IF(H128="New Tag Required",Lookup!F:F,IF(H128="N/A","N/A","")))</f>
        <v/>
      </c>
    </row>
    <row r="129" spans="1:13" x14ac:dyDescent="0.25">
      <c r="A129" s="11" t="s">
        <v>239</v>
      </c>
      <c r="B129" s="11" t="s">
        <v>248</v>
      </c>
      <c r="C129" s="12" t="s">
        <v>27</v>
      </c>
      <c r="D129" s="2" t="s">
        <v>5</v>
      </c>
      <c r="E129" s="2">
        <v>0</v>
      </c>
      <c r="F129" s="2">
        <v>85</v>
      </c>
      <c r="G129" s="18" t="s">
        <v>3</v>
      </c>
      <c r="H129" s="2" t="s">
        <v>21</v>
      </c>
      <c r="J129" s="34">
        <f>IF(G129="No Change","N/A",IF(G129="New Tag Required",Lookup!F:F,IF(G129="N/A","N/A","")))</f>
        <v>0</v>
      </c>
      <c r="M129" s="2" t="str">
        <f>IF(H129="No Change","N/A",IF(H129="New Tag Required",Lookup!F:F,IF(H129="N/A","N/A","")))</f>
        <v/>
      </c>
    </row>
    <row r="130" spans="1:13" x14ac:dyDescent="0.25">
      <c r="A130" s="11" t="s">
        <v>240</v>
      </c>
      <c r="B130" s="11" t="s">
        <v>248</v>
      </c>
      <c r="C130" s="12" t="s">
        <v>27</v>
      </c>
      <c r="D130" s="2" t="s">
        <v>5</v>
      </c>
      <c r="E130" s="2">
        <v>0</v>
      </c>
      <c r="F130" s="2">
        <v>85</v>
      </c>
      <c r="G130" s="18" t="s">
        <v>3</v>
      </c>
      <c r="H130" s="2" t="s">
        <v>21</v>
      </c>
      <c r="J130" s="34">
        <f>IF(G130="No Change","N/A",IF(G130="New Tag Required",Lookup!F:F,IF(G130="N/A","N/A","")))</f>
        <v>0</v>
      </c>
      <c r="M130" s="2" t="str">
        <f>IF(H130="No Change","N/A",IF(H130="New Tag Required",Lookup!F:F,IF(H130="N/A","N/A","")))</f>
        <v/>
      </c>
    </row>
    <row r="131" spans="1:13" x14ac:dyDescent="0.25">
      <c r="A131" s="11" t="s">
        <v>241</v>
      </c>
      <c r="B131" s="11" t="s">
        <v>248</v>
      </c>
      <c r="C131" s="12" t="s">
        <v>27</v>
      </c>
      <c r="D131" s="2" t="s">
        <v>5</v>
      </c>
      <c r="E131" s="2">
        <v>0</v>
      </c>
      <c r="F131" s="2">
        <v>86</v>
      </c>
      <c r="G131" s="18" t="s">
        <v>3</v>
      </c>
      <c r="H131" s="2" t="s">
        <v>21</v>
      </c>
      <c r="J131" s="34">
        <f>IF(G131="No Change","N/A",IF(G131="New Tag Required",Lookup!F:F,IF(G131="N/A","N/A","")))</f>
        <v>0</v>
      </c>
      <c r="M131" s="2" t="str">
        <f>IF(H131="No Change","N/A",IF(H131="New Tag Required",Lookup!F:F,IF(H131="N/A","N/A","")))</f>
        <v/>
      </c>
    </row>
    <row r="132" spans="1:13" x14ac:dyDescent="0.25">
      <c r="A132" s="11" t="s">
        <v>242</v>
      </c>
      <c r="B132" s="11" t="s">
        <v>248</v>
      </c>
      <c r="C132" s="12" t="s">
        <v>38</v>
      </c>
      <c r="D132" s="2" t="s">
        <v>5</v>
      </c>
      <c r="E132" s="2">
        <v>784</v>
      </c>
      <c r="F132" s="2">
        <v>375</v>
      </c>
      <c r="G132" s="18" t="s">
        <v>16</v>
      </c>
      <c r="H132" s="2" t="s">
        <v>16</v>
      </c>
      <c r="J132" s="34" t="str">
        <f>IF(G132="No Change","N/A",IF(G132="New Tag Required",Lookup!F:F,IF(G132="N/A","N/A","")))</f>
        <v>N/A</v>
      </c>
      <c r="M132" s="2" t="str">
        <f>IF(H132="No Change","N/A",IF(H132="New Tag Required",Lookup!F:F,IF(H132="N/A","N/A","")))</f>
        <v>N/A</v>
      </c>
    </row>
    <row r="133" spans="1:13" x14ac:dyDescent="0.25">
      <c r="A133" s="11" t="s">
        <v>243</v>
      </c>
      <c r="B133" s="11" t="s">
        <v>248</v>
      </c>
      <c r="C133" s="12" t="s">
        <v>27</v>
      </c>
      <c r="D133" s="2" t="s">
        <v>5</v>
      </c>
      <c r="E133" s="2">
        <v>0</v>
      </c>
      <c r="F133" s="2">
        <v>86</v>
      </c>
      <c r="G133" s="18" t="s">
        <v>3</v>
      </c>
      <c r="H133" s="2" t="s">
        <v>21</v>
      </c>
      <c r="J133" s="34">
        <f>IF(G133="No Change","N/A",IF(G133="New Tag Required",Lookup!F:F,IF(G133="N/A","N/A","")))</f>
        <v>0</v>
      </c>
      <c r="M133" s="2" t="str">
        <f>IF(H133="No Change","N/A",IF(H133="New Tag Required",Lookup!F:F,IF(H133="N/A","N/A","")))</f>
        <v/>
      </c>
    </row>
    <row r="134" spans="1:13" x14ac:dyDescent="0.25">
      <c r="A134" s="11" t="s">
        <v>244</v>
      </c>
      <c r="B134" s="11" t="s">
        <v>248</v>
      </c>
      <c r="C134" s="12" t="s">
        <v>27</v>
      </c>
      <c r="D134" s="2" t="s">
        <v>5</v>
      </c>
      <c r="E134" s="2">
        <v>0</v>
      </c>
      <c r="F134" s="2">
        <v>86</v>
      </c>
      <c r="G134" s="18" t="s">
        <v>3</v>
      </c>
      <c r="H134" s="2" t="s">
        <v>21</v>
      </c>
      <c r="J134" s="34">
        <f>IF(G134="No Change","N/A",IF(G134="New Tag Required",Lookup!F:F,IF(G134="N/A","N/A","")))</f>
        <v>0</v>
      </c>
      <c r="M134" s="2" t="str">
        <f>IF(H134="No Change","N/A",IF(H134="New Tag Required",Lookup!F:F,IF(H134="N/A","N/A","")))</f>
        <v/>
      </c>
    </row>
    <row r="135" spans="1:13" x14ac:dyDescent="0.25">
      <c r="A135" s="11" t="s">
        <v>245</v>
      </c>
      <c r="B135" s="11" t="s">
        <v>248</v>
      </c>
      <c r="C135" s="12" t="s">
        <v>27</v>
      </c>
      <c r="D135" s="2" t="s">
        <v>5</v>
      </c>
      <c r="E135" s="2">
        <v>0</v>
      </c>
      <c r="F135" s="2">
        <v>86</v>
      </c>
      <c r="G135" s="18" t="s">
        <v>3</v>
      </c>
      <c r="H135" s="2" t="s">
        <v>21</v>
      </c>
      <c r="J135" s="34">
        <f>IF(G135="No Change","N/A",IF(G135="New Tag Required",Lookup!F:F,IF(G135="N/A","N/A","")))</f>
        <v>0</v>
      </c>
      <c r="M135" s="2" t="str">
        <f>IF(H135="No Change","N/A",IF(H135="New Tag Required",Lookup!F:F,IF(H135="N/A","N/A","")))</f>
        <v/>
      </c>
    </row>
    <row r="136" spans="1:13" x14ac:dyDescent="0.25">
      <c r="A136" s="11" t="s">
        <v>246</v>
      </c>
      <c r="B136" s="11" t="s">
        <v>248</v>
      </c>
      <c r="C136" s="12" t="s">
        <v>27</v>
      </c>
      <c r="D136" s="2" t="s">
        <v>5</v>
      </c>
      <c r="E136" s="2">
        <v>0</v>
      </c>
      <c r="F136" s="2">
        <v>70</v>
      </c>
      <c r="G136" s="18" t="s">
        <v>3</v>
      </c>
      <c r="H136" s="2" t="s">
        <v>21</v>
      </c>
      <c r="J136" s="34">
        <f>IF(G136="No Change","N/A",IF(G136="New Tag Required",Lookup!F:F,IF(G136="N/A","N/A","")))</f>
        <v>0</v>
      </c>
      <c r="M136" s="2" t="str">
        <f>IF(H136="No Change","N/A",IF(H136="New Tag Required",Lookup!F:F,IF(H136="N/A","N/A","")))</f>
        <v/>
      </c>
    </row>
    <row r="137" spans="1:13" x14ac:dyDescent="0.25">
      <c r="A137" s="11" t="s">
        <v>247</v>
      </c>
      <c r="B137" s="11" t="s">
        <v>248</v>
      </c>
      <c r="C137" s="12" t="s">
        <v>27</v>
      </c>
      <c r="D137" s="2" t="s">
        <v>5</v>
      </c>
      <c r="E137" s="2">
        <v>0</v>
      </c>
      <c r="F137" s="2">
        <v>75</v>
      </c>
      <c r="G137" s="18" t="s">
        <v>3</v>
      </c>
      <c r="H137" s="2" t="s">
        <v>21</v>
      </c>
      <c r="J137" s="34">
        <f>IF(G137="No Change","N/A",IF(G137="New Tag Required",Lookup!F:F,IF(G137="N/A","N/A","")))</f>
        <v>0</v>
      </c>
      <c r="M137" s="2" t="str">
        <f>IF(H137="No Change","N/A",IF(H137="New Tag Required",Lookup!F:F,IF(H137="N/A","N/A","")))</f>
        <v/>
      </c>
    </row>
    <row r="138" spans="1:13" x14ac:dyDescent="0.25">
      <c r="C138" s="2"/>
      <c r="D138" s="2"/>
      <c r="E138" s="2"/>
      <c r="F138" s="2"/>
      <c r="G138" s="2"/>
      <c r="H138" s="2"/>
    </row>
    <row r="139" spans="1:13" x14ac:dyDescent="0.25">
      <c r="C139" s="2"/>
      <c r="D139" s="2"/>
      <c r="E139" s="2"/>
      <c r="F139" s="2"/>
      <c r="G139" s="2"/>
      <c r="H139" s="2"/>
    </row>
    <row r="140" spans="1:13" ht="15.75" thickBot="1" x14ac:dyDescent="0.3">
      <c r="C140" s="2"/>
      <c r="D140" s="2"/>
      <c r="E140" s="2"/>
      <c r="F140" s="2"/>
      <c r="G140" s="2"/>
      <c r="H140" s="2"/>
    </row>
    <row r="141" spans="1:13" ht="45" x14ac:dyDescent="0.25">
      <c r="C141" s="2"/>
      <c r="D141" s="2"/>
      <c r="E141" s="2"/>
      <c r="F141" s="2"/>
      <c r="G141" s="41" t="s">
        <v>262</v>
      </c>
      <c r="H141" s="42" t="s">
        <v>263</v>
      </c>
      <c r="I141" s="43"/>
      <c r="J141" s="44" t="s">
        <v>264</v>
      </c>
      <c r="K141" s="45"/>
      <c r="L141" s="45"/>
      <c r="M141" s="44" t="s">
        <v>265</v>
      </c>
    </row>
    <row r="142" spans="1:13" ht="15.75" thickBot="1" x14ac:dyDescent="0.3">
      <c r="C142" s="2"/>
      <c r="D142" s="2"/>
      <c r="E142" s="2"/>
      <c r="F142" s="2"/>
      <c r="G142" s="46">
        <f>COUNTIF(G6:G138,"New Tag Required")</f>
        <v>90</v>
      </c>
      <c r="H142" s="47">
        <f>COUNTIF(H6:H138,"New Sign Required")</f>
        <v>75</v>
      </c>
      <c r="I142" s="43"/>
      <c r="J142" s="48">
        <f>COUNTIF(J6:J138,"Installed")</f>
        <v>0</v>
      </c>
      <c r="K142" s="45"/>
      <c r="L142" s="45"/>
      <c r="M142" s="48">
        <f>COUNTIF(M6:M138,"Installed")</f>
        <v>0</v>
      </c>
    </row>
    <row r="143" spans="1:13" x14ac:dyDescent="0.25">
      <c r="C143" s="2"/>
      <c r="D143" s="2"/>
      <c r="E143" s="2"/>
      <c r="F143" s="2"/>
      <c r="G143" s="2"/>
      <c r="H143" s="2"/>
    </row>
    <row r="144" spans="1:13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8 G32:G33 G61:G137 G38:G58">
    <cfRule type="containsText" dxfId="54" priority="128" operator="containsText" text="New Tag Required">
      <formula>NOT(ISERROR(SEARCH("New Tag Required",G8)))</formula>
    </cfRule>
  </conditionalFormatting>
  <conditionalFormatting sqref="D105 D111:D114 D60:D97 D99:D101 D8:D58">
    <cfRule type="containsText" dxfId="53" priority="127" operator="containsText" text="Yes">
      <formula>NOT(ISERROR(SEARCH("Yes",D8)))</formula>
    </cfRule>
  </conditionalFormatting>
  <conditionalFormatting sqref="H185:H406 H105 H8 H111:H114 H32:H33 H61:H97 H99:H101 H38:H58">
    <cfRule type="containsText" dxfId="52" priority="115" operator="containsText" text="New Sign Required">
      <formula>NOT(ISERROR(SEARCH("New Sign Required",H8)))</formula>
    </cfRule>
  </conditionalFormatting>
  <conditionalFormatting sqref="G105:H105 G8:H8 G111:H114 G97:H97 G32:H33 H73:H96 G61:H72 G99:H101 G73:G137 G38:H58">
    <cfRule type="containsText" dxfId="51" priority="114" operator="containsText" text="Action Required">
      <formula>NOT(ISERROR(SEARCH("Action Required",G8)))</formula>
    </cfRule>
  </conditionalFormatting>
  <conditionalFormatting sqref="G35:G37">
    <cfRule type="containsText" dxfId="50" priority="55" operator="containsText" text="New Tag Required">
      <formula>NOT(ISERROR(SEARCH("New Tag Required",G35)))</formula>
    </cfRule>
  </conditionalFormatting>
  <conditionalFormatting sqref="H35:H37">
    <cfRule type="containsText" dxfId="49" priority="53" operator="containsText" text="New Sign Required">
      <formula>NOT(ISERROR(SEARCH("New Sign Required",H35)))</formula>
    </cfRule>
  </conditionalFormatting>
  <conditionalFormatting sqref="G35:G37">
    <cfRule type="containsText" dxfId="48" priority="52" operator="containsText" text="Action Required">
      <formula>NOT(ISERROR(SEARCH("Action Required",G35)))</formula>
    </cfRule>
  </conditionalFormatting>
  <conditionalFormatting sqref="H35:H37">
    <cfRule type="containsText" dxfId="47" priority="51" operator="containsText" text="Action Required">
      <formula>NOT(ISERROR(SEARCH("Action Required",H35)))</formula>
    </cfRule>
  </conditionalFormatting>
  <conditionalFormatting sqref="G35:G37">
    <cfRule type="containsText" dxfId="46" priority="50" operator="containsText" text="New Tag Required">
      <formula>NOT(ISERROR(SEARCH("New Tag Required",G35)))</formula>
    </cfRule>
  </conditionalFormatting>
  <conditionalFormatting sqref="D35:D37">
    <cfRule type="containsText" dxfId="45" priority="49" operator="containsText" text="Yes">
      <formula>NOT(ISERROR(SEARCH("Yes",D35)))</formula>
    </cfRule>
  </conditionalFormatting>
  <conditionalFormatting sqref="G35:G37">
    <cfRule type="containsText" dxfId="44" priority="48" operator="containsText" text="Action Required">
      <formula>NOT(ISERROR(SEARCH("Action Required",G35)))</formula>
    </cfRule>
  </conditionalFormatting>
  <conditionalFormatting sqref="D102:D104 D106:D110 D115:D184">
    <cfRule type="containsText" dxfId="43" priority="47" operator="containsText" text="Yes">
      <formula>NOT(ISERROR(SEARCH("Yes",D102)))</formula>
    </cfRule>
  </conditionalFormatting>
  <conditionalFormatting sqref="H102:H104 H106:H110 H115:H140 H143:H184">
    <cfRule type="containsText" dxfId="42" priority="46" operator="containsText" text="New Sign Required">
      <formula>NOT(ISERROR(SEARCH("New Sign Required",H102)))</formula>
    </cfRule>
  </conditionalFormatting>
  <conditionalFormatting sqref="G102:G104 G106:G110 G115:G140 G143:G184">
    <cfRule type="containsText" dxfId="41" priority="45" operator="containsText" text="Action Required">
      <formula>NOT(ISERROR(SEARCH("Action Required",G102)))</formula>
    </cfRule>
  </conditionalFormatting>
  <conditionalFormatting sqref="H102:H104 H106:H110 H115:H140 H143:H184">
    <cfRule type="containsText" dxfId="40" priority="44" operator="containsText" text="Action Required">
      <formula>NOT(ISERROR(SEARCH("Action Required",H102)))</formula>
    </cfRule>
  </conditionalFormatting>
  <conditionalFormatting sqref="D98">
    <cfRule type="containsText" dxfId="39" priority="41" operator="containsText" text="Yes">
      <formula>NOT(ISERROR(SEARCH("Yes",D98)))</formula>
    </cfRule>
  </conditionalFormatting>
  <conditionalFormatting sqref="D59">
    <cfRule type="containsText" dxfId="38" priority="30" operator="containsText" text="Yes">
      <formula>NOT(ISERROR(SEARCH("Yes",D59)))</formula>
    </cfRule>
  </conditionalFormatting>
  <conditionalFormatting sqref="G59">
    <cfRule type="containsText" dxfId="37" priority="29" operator="containsText" text="New Tag Required">
      <formula>NOT(ISERROR(SEARCH("New Tag Required",G59)))</formula>
    </cfRule>
  </conditionalFormatting>
  <conditionalFormatting sqref="H59">
    <cfRule type="containsText" dxfId="36" priority="28" operator="containsText" text="New Sign Required">
      <formula>NOT(ISERROR(SEARCH("New Sign Required",H59)))</formula>
    </cfRule>
  </conditionalFormatting>
  <conditionalFormatting sqref="G59">
    <cfRule type="containsText" dxfId="35" priority="27" operator="containsText" text="Action Required">
      <formula>NOT(ISERROR(SEARCH("Action Required",G59)))</formula>
    </cfRule>
  </conditionalFormatting>
  <conditionalFormatting sqref="H59">
    <cfRule type="containsText" dxfId="34" priority="26" operator="containsText" text="Action Required">
      <formula>NOT(ISERROR(SEARCH("Action Required",H59)))</formula>
    </cfRule>
  </conditionalFormatting>
  <conditionalFormatting sqref="G60">
    <cfRule type="containsText" dxfId="33" priority="25" operator="containsText" text="New Tag Required">
      <formula>NOT(ISERROR(SEARCH("New Tag Required",G60)))</formula>
    </cfRule>
  </conditionalFormatting>
  <conditionalFormatting sqref="H60">
    <cfRule type="containsText" dxfId="32" priority="24" operator="containsText" text="New Sign Required">
      <formula>NOT(ISERROR(SEARCH("New Sign Required",H60)))</formula>
    </cfRule>
  </conditionalFormatting>
  <conditionalFormatting sqref="G60">
    <cfRule type="containsText" dxfId="31" priority="23" operator="containsText" text="Action Required">
      <formula>NOT(ISERROR(SEARCH("Action Required",G60)))</formula>
    </cfRule>
  </conditionalFormatting>
  <conditionalFormatting sqref="H60">
    <cfRule type="containsText" dxfId="30" priority="22" operator="containsText" text="Action Required">
      <formula>NOT(ISERROR(SEARCH("Action Required",H60)))</formula>
    </cfRule>
  </conditionalFormatting>
  <conditionalFormatting sqref="L2:N2">
    <cfRule type="cellIs" dxfId="29" priority="21" operator="notEqual">
      <formula>0</formula>
    </cfRule>
  </conditionalFormatting>
  <conditionalFormatting sqref="J6:J137">
    <cfRule type="cellIs" dxfId="28" priority="20" operator="equal">
      <formula>0</formula>
    </cfRule>
  </conditionalFormatting>
  <conditionalFormatting sqref="J6:J137">
    <cfRule type="cellIs" dxfId="27" priority="16" operator="equal">
      <formula>"In Progress"</formula>
    </cfRule>
    <cfRule type="cellIs" dxfId="26" priority="17" operator="equal">
      <formula>"Log Issues"</formula>
    </cfRule>
    <cfRule type="cellIs" dxfId="25" priority="18" operator="equal">
      <formula>"N/A"</formula>
    </cfRule>
  </conditionalFormatting>
  <conditionalFormatting sqref="K35:L37 K113:L113 K98:L98">
    <cfRule type="expression" dxfId="24" priority="15">
      <formula>$J35="Log Issues"</formula>
    </cfRule>
  </conditionalFormatting>
  <conditionalFormatting sqref="N8 N35:N37 N113 N98">
    <cfRule type="expression" dxfId="23" priority="14">
      <formula>$M8="Log Issues"</formula>
    </cfRule>
  </conditionalFormatting>
  <conditionalFormatting sqref="G98">
    <cfRule type="containsText" dxfId="22" priority="13" operator="containsText" text="New Tag Required">
      <formula>NOT(ISERROR(SEARCH("New Tag Required",G98)))</formula>
    </cfRule>
  </conditionalFormatting>
  <conditionalFormatting sqref="H98">
    <cfRule type="containsText" dxfId="21" priority="12" operator="containsText" text="New Sign Required">
      <formula>NOT(ISERROR(SEARCH("New Sign Required",H98)))</formula>
    </cfRule>
  </conditionalFormatting>
  <conditionalFormatting sqref="G98">
    <cfRule type="containsText" dxfId="20" priority="11" operator="containsText" text="Action Required">
      <formula>NOT(ISERROR(SEARCH("Action Required",G98)))</formula>
    </cfRule>
  </conditionalFormatting>
  <conditionalFormatting sqref="H98">
    <cfRule type="containsText" dxfId="19" priority="10" operator="containsText" text="Action Required">
      <formula>NOT(ISERROR(SEARCH("Action Required",H98)))</formula>
    </cfRule>
  </conditionalFormatting>
  <conditionalFormatting sqref="L111">
    <cfRule type="expression" dxfId="18" priority="174">
      <formula>$J39="Log Issues"</formula>
    </cfRule>
  </conditionalFormatting>
  <conditionalFormatting sqref="L105">
    <cfRule type="expression" dxfId="17" priority="272">
      <formula>$J38="Log Issues"</formula>
    </cfRule>
  </conditionalFormatting>
  <conditionalFormatting sqref="K43:K44">
    <cfRule type="expression" dxfId="16" priority="330">
      <formula>$J32="Log Issues"</formula>
    </cfRule>
  </conditionalFormatting>
  <conditionalFormatting sqref="L61">
    <cfRule type="expression" dxfId="15" priority="331">
      <formula>$J33="Log Issues"</formula>
    </cfRule>
  </conditionalFormatting>
  <conditionalFormatting sqref="L99">
    <cfRule type="expression" dxfId="14" priority="332">
      <formula>$J32="Log Issues"</formula>
    </cfRule>
  </conditionalFormatting>
  <conditionalFormatting sqref="N31">
    <cfRule type="expression" dxfId="13" priority="349">
      <formula>$M61="Log Issues"</formula>
    </cfRule>
  </conditionalFormatting>
  <conditionalFormatting sqref="N33:N34">
    <cfRule type="expression" dxfId="12" priority="350">
      <formula>$M111="Log Issues"</formula>
    </cfRule>
  </conditionalFormatting>
  <conditionalFormatting sqref="N30">
    <cfRule type="expression" dxfId="11" priority="351">
      <formula>$M99="Log Issues"</formula>
    </cfRule>
  </conditionalFormatting>
  <conditionalFormatting sqref="N32">
    <cfRule type="expression" dxfId="10" priority="352">
      <formula>$M105="Log Issues"</formula>
    </cfRule>
  </conditionalFormatting>
  <conditionalFormatting sqref="G34">
    <cfRule type="containsText" dxfId="9" priority="9" operator="containsText" text="New Tag Required">
      <formula>NOT(ISERROR(SEARCH("New Tag Required",G34)))</formula>
    </cfRule>
  </conditionalFormatting>
  <conditionalFormatting sqref="G34">
    <cfRule type="containsText" dxfId="8" priority="8" operator="containsText" text="Action Required">
      <formula>NOT(ISERROR(SEARCH("Action Required",G34)))</formula>
    </cfRule>
  </conditionalFormatting>
  <conditionalFormatting sqref="G34">
    <cfRule type="containsText" dxfId="7" priority="7" operator="containsText" text="New Tag Required">
      <formula>NOT(ISERROR(SEARCH("New Tag Required",G34)))</formula>
    </cfRule>
  </conditionalFormatting>
  <conditionalFormatting sqref="G34">
    <cfRule type="containsText" dxfId="6" priority="6" operator="containsText" text="Action Required">
      <formula>NOT(ISERROR(SEARCH("Action Required",G34)))</formula>
    </cfRule>
  </conditionalFormatting>
  <conditionalFormatting sqref="H34">
    <cfRule type="containsText" dxfId="5" priority="5" operator="containsText" text="New Tag Required">
      <formula>NOT(ISERROR(SEARCH("New Tag Required",H34)))</formula>
    </cfRule>
  </conditionalFormatting>
  <conditionalFormatting sqref="H34">
    <cfRule type="containsText" dxfId="4" priority="4" operator="containsText" text="Action Required">
      <formula>NOT(ISERROR(SEARCH("Action Required",H34)))</formula>
    </cfRule>
  </conditionalFormatting>
  <conditionalFormatting sqref="H34">
    <cfRule type="containsText" dxfId="3" priority="3" operator="containsText" text="New Tag Required">
      <formula>NOT(ISERROR(SEARCH("New Tag Required",H34)))</formula>
    </cfRule>
  </conditionalFormatting>
  <conditionalFormatting sqref="H34">
    <cfRule type="containsText" dxfId="2" priority="2" operator="containsText" text="Action Required">
      <formula>NOT(ISERROR(SEARCH("Action Required",H34)))</formula>
    </cfRule>
  </conditionalFormatting>
  <conditionalFormatting sqref="K8:L8">
    <cfRule type="expression" dxfId="1" priority="353">
      <formula>$J6="Log Issues"</formula>
    </cfRule>
  </conditionalFormatting>
  <conditionalFormatting sqref="J2:K2">
    <cfRule type="cellIs" dxfId="0" priority="1" operator="notEqual">
      <formula>0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39 D32 D105 D111:D114 D8 D35:D37 D49:D50 D57:D61 D52 D97:D99">
      <formula1>YesNo</formula1>
    </dataValidation>
    <dataValidation type="list" allowBlank="1" showInputMessage="1" showErrorMessage="1" sqref="H185:H389">
      <formula1>DoorSignage</formula1>
    </dataValidation>
  </dataValidations>
  <pageMargins left="0.7" right="0.7" top="0.75" bottom="0.75" header="0.3" footer="0.3"/>
  <pageSetup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Lookup!$D$1:$D$4</xm:f>
          </x14:formula1>
          <xm:sqref>H39 H32 H73:H79 H8 H35:H37 H57:H61 H102:H105 H49:H50 H111:H140 H143:H184 H52 H97:H99</xm:sqref>
        </x14:dataValidation>
        <x14:dataValidation type="list" allowBlank="1" showInputMessage="1" showErrorMessage="1">
          <x14:formula1>
            <xm:f>Lookup!$A$1:$A$4</xm:f>
          </x14:formula1>
          <xm:sqref>G39 G32 G102:G105 G8 G34:G37 G57:G61 H34 G49:G50 G111:G140 G143:G184 G52 G97:G99</xm:sqref>
        </x14:dataValidation>
        <x14:dataValidation type="list" allowBlank="1" showInputMessage="1">
          <x14:formula1>
            <xm:f>Lookup!$E$1:$E$40</xm:f>
          </x14:formula1>
          <xm:sqref>C39 C32 C73:C79 C8 C111:C184 C102:C105 C49:C50 C57:C61 C52 C97:C99 C35:C37</xm:sqref>
        </x14:dataValidation>
        <x14:dataValidation type="list" allowBlank="1" showInputMessage="1" showErrorMessage="1">
          <x14:formula1>
            <xm:f>Lookup!$F:$F</xm:f>
          </x14:formula1>
          <xm:sqref>J143:J1048576 M143:M1048576 J6:J140 M6:M140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E6" sqref="E6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73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74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75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ht="14.45" x14ac:dyDescent="0.3">
      <c r="E30" s="20" t="s">
        <v>53</v>
      </c>
    </row>
    <row r="31" spans="5:5" ht="14.45" x14ac:dyDescent="0.3">
      <c r="E31" s="20" t="s">
        <v>31</v>
      </c>
    </row>
    <row r="32" spans="5:5" ht="14.45" x14ac:dyDescent="0.3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0019</v>
      </c>
      <c r="B18" s="4" t="str">
        <f>([1]UKBuilding_List!B18)</f>
        <v>Memorial Coliseum</v>
      </c>
    </row>
    <row r="19" spans="1:2" x14ac:dyDescent="0.25">
      <c r="A19" s="3" t="str">
        <f>([1]UKBuilding_List!A19)</f>
        <v>0020</v>
      </c>
      <c r="B19" s="4" t="str">
        <f>([1]UKBuilding_List!B19)</f>
        <v>Engineering Transportation Research Garage</v>
      </c>
    </row>
    <row r="20" spans="1:2" x14ac:dyDescent="0.25">
      <c r="A20" s="3" t="str">
        <f>([1]UKBuilding_List!A20)</f>
        <v>0021</v>
      </c>
      <c r="B20" s="4" t="str">
        <f>([1]UKBuilding_List!B20)</f>
        <v>Old Engineers Residence</v>
      </c>
    </row>
    <row r="21" spans="1:2" x14ac:dyDescent="0.25">
      <c r="A21" s="3" t="str">
        <f>([1]UKBuilding_List!A21)</f>
        <v>0022</v>
      </c>
      <c r="B21" s="4" t="str">
        <f>([1]UKBuilding_List!B21)</f>
        <v>Fine Arts Guignol Building</v>
      </c>
    </row>
    <row r="22" spans="1:2" x14ac:dyDescent="0.25">
      <c r="A22" s="3" t="str">
        <f>([1]UKBuilding_List!A22)</f>
        <v>0023</v>
      </c>
      <c r="B22" s="4" t="str">
        <f>([1]UKBuilding_List!B22)</f>
        <v>Safety &amp; Security</v>
      </c>
    </row>
    <row r="23" spans="1:2" x14ac:dyDescent="0.25">
      <c r="A23" s="3" t="str">
        <f>([1]UKBuilding_List!A23)</f>
        <v>0024</v>
      </c>
      <c r="B23" s="4" t="str">
        <f>([1]UKBuilding_List!B23)</f>
        <v>Lafferty Hall</v>
      </c>
    </row>
    <row r="24" spans="1:2" x14ac:dyDescent="0.25">
      <c r="A24" s="3" t="str">
        <f>([1]UKBuilding_List!A24)</f>
        <v>0025</v>
      </c>
      <c r="B24" s="4" t="str">
        <f>([1]UKBuilding_List!B24)</f>
        <v>White Hall Classroom Building</v>
      </c>
    </row>
    <row r="25" spans="1:2" x14ac:dyDescent="0.25">
      <c r="A25" s="3" t="str">
        <f>([1]UKBuilding_List!A25)</f>
        <v>0026</v>
      </c>
      <c r="B25" s="4" t="str">
        <f>([1]UKBuilding_List!B25)</f>
        <v>Student Center Addition</v>
      </c>
    </row>
    <row r="26" spans="1:2" x14ac:dyDescent="0.25">
      <c r="A26" s="3" t="str">
        <f>([1]UKBuilding_List!A26)</f>
        <v>0027</v>
      </c>
      <c r="B26" s="4" t="str">
        <f>([1]UKBuilding_List!B26)</f>
        <v>Patterson Office Tower</v>
      </c>
    </row>
    <row r="27" spans="1:2" x14ac:dyDescent="0.25">
      <c r="A27" s="3" t="str">
        <f>([1]UKBuilding_List!A27)</f>
        <v>0028</v>
      </c>
      <c r="B27" s="4" t="str">
        <f>([1]UKBuilding_List!B27)</f>
        <v>Barker Hall</v>
      </c>
    </row>
    <row r="28" spans="1:2" x14ac:dyDescent="0.25">
      <c r="A28" s="3" t="str">
        <f>([1]UKBuilding_List!A28)</f>
        <v>0029</v>
      </c>
      <c r="B28" s="4" t="str">
        <f>([1]UKBuilding_List!B28)</f>
        <v>Alumni Gym</v>
      </c>
    </row>
    <row r="29" spans="1:2" x14ac:dyDescent="0.25">
      <c r="A29" s="3" t="str">
        <f>([1]UKBuilding_List!A29)</f>
        <v>0030</v>
      </c>
      <c r="B29" s="4" t="str">
        <f>([1]UKBuilding_List!B29)</f>
        <v>Student Center</v>
      </c>
    </row>
    <row r="30" spans="1:2" ht="14.45" x14ac:dyDescent="0.3">
      <c r="A30" s="3" t="str">
        <f>([1]UKBuilding_List!A30)</f>
        <v>0031</v>
      </c>
      <c r="B30" s="4" t="str">
        <f>([1]UKBuilding_List!B30)</f>
        <v>Frazee Hall</v>
      </c>
    </row>
    <row r="31" spans="1:2" ht="14.45" x14ac:dyDescent="0.3">
      <c r="A31" s="3" t="str">
        <f>([1]UKBuilding_List!A31)</f>
        <v>0032</v>
      </c>
      <c r="B31" s="4" t="str">
        <f>([1]UKBuilding_List!B31)</f>
        <v>Main Building</v>
      </c>
    </row>
    <row r="32" spans="1:2" ht="14.45" x14ac:dyDescent="0.3">
      <c r="A32" s="3" t="str">
        <f>([1]UKBuilding_List!A32)</f>
        <v>0033</v>
      </c>
      <c r="B32" s="4" t="str">
        <f>([1]UKBuilding_List!B32)</f>
        <v>Ezra Gillis Building</v>
      </c>
    </row>
    <row r="33" spans="1:2" ht="14.45" x14ac:dyDescent="0.3">
      <c r="A33" s="3" t="str">
        <f>([1]UKBuilding_List!A33)</f>
        <v>0034</v>
      </c>
      <c r="B33" s="4" t="str">
        <f>([1]UKBuilding_List!B33)</f>
        <v>Carol Martin Gatton Business &amp; Economics Building</v>
      </c>
    </row>
    <row r="34" spans="1:2" ht="14.45" x14ac:dyDescent="0.3">
      <c r="A34" s="3" t="str">
        <f>([1]UKBuilding_List!A34)</f>
        <v>0035</v>
      </c>
      <c r="B34" s="4" t="str">
        <f>([1]UKBuilding_List!B34)</f>
        <v>Miller Hall</v>
      </c>
    </row>
    <row r="35" spans="1:2" x14ac:dyDescent="0.25">
      <c r="A35" s="3" t="str">
        <f>([1]UKBuilding_List!A35)</f>
        <v>0036</v>
      </c>
      <c r="B35" s="4" t="str">
        <f>([1]UKBuilding_List!B35)</f>
        <v>Gate 2 Parking Attendant Booth</v>
      </c>
    </row>
    <row r="36" spans="1:2" x14ac:dyDescent="0.25">
      <c r="A36" s="3" t="str">
        <f>([1]UKBuilding_List!A36)</f>
        <v>0037</v>
      </c>
      <c r="B36" s="4" t="str">
        <f>([1]UKBuilding_List!B36)</f>
        <v>109 State St</v>
      </c>
    </row>
    <row r="37" spans="1:2" x14ac:dyDescent="0.25">
      <c r="A37" s="3" t="str">
        <f>([1]UKBuilding_List!A37)</f>
        <v>0038</v>
      </c>
      <c r="B37" s="4" t="str">
        <f>([1]UKBuilding_List!B37)</f>
        <v>Engineering Annex</v>
      </c>
    </row>
    <row r="38" spans="1:2" x14ac:dyDescent="0.25">
      <c r="A38" s="3" t="str">
        <f>([1]UKBuilding_List!A38)</f>
        <v>0039</v>
      </c>
      <c r="B38" s="4" t="str">
        <f>([1]UKBuilding_List!B38)</f>
        <v>Margaret I. King Library</v>
      </c>
    </row>
    <row r="39" spans="1:2" x14ac:dyDescent="0.25">
      <c r="A39" s="3" t="str">
        <f>([1]UKBuilding_List!A39)</f>
        <v>0040</v>
      </c>
      <c r="B39" s="4" t="str">
        <f>([1]UKBuilding_List!B39)</f>
        <v>Maxwell Place</v>
      </c>
    </row>
    <row r="40" spans="1:2" x14ac:dyDescent="0.25">
      <c r="A40" s="3" t="str">
        <f>([1]UKBuilding_List!A40)</f>
        <v>0041</v>
      </c>
      <c r="B40" s="4" t="str">
        <f>([1]UKBuilding_List!B40)</f>
        <v>Pence Hall</v>
      </c>
    </row>
    <row r="41" spans="1:2" x14ac:dyDescent="0.25">
      <c r="A41" s="3" t="str">
        <f>([1]UKBuilding_List!A41)</f>
        <v>0042</v>
      </c>
      <c r="B41" s="4" t="str">
        <f>([1]UKBuilding_List!B41)</f>
        <v>Grehan Journalism Building</v>
      </c>
    </row>
    <row r="42" spans="1:2" x14ac:dyDescent="0.25">
      <c r="A42" s="3" t="str">
        <f>([1]UKBuilding_List!A42)</f>
        <v>0043</v>
      </c>
      <c r="B42" s="4" t="str">
        <f>([1]UKBuilding_List!B42)</f>
        <v>S. J. Sam Whalen Building</v>
      </c>
    </row>
    <row r="43" spans="1:2" x14ac:dyDescent="0.25">
      <c r="A43" s="3" t="str">
        <f>([1]UKBuilding_List!A43)</f>
        <v>0044</v>
      </c>
      <c r="B43" s="4" t="str">
        <f>([1]UKBuilding_List!B43)</f>
        <v>Kastle Hall</v>
      </c>
    </row>
    <row r="44" spans="1:2" x14ac:dyDescent="0.25">
      <c r="A44" s="3" t="str">
        <f>([1]UKBuilding_List!A44)</f>
        <v>0045</v>
      </c>
      <c r="B44" s="4" t="str">
        <f>([1]UKBuilding_List!B44)</f>
        <v>McVey Hall</v>
      </c>
    </row>
    <row r="45" spans="1:2" x14ac:dyDescent="0.25">
      <c r="A45" s="3" t="str">
        <f>([1]UKBuilding_List!A45)</f>
        <v>0046</v>
      </c>
      <c r="B45" s="4" t="str">
        <f>([1]UKBuilding_List!B45)</f>
        <v>Anderson Hall Tower</v>
      </c>
    </row>
    <row r="46" spans="1:2" x14ac:dyDescent="0.25">
      <c r="A46" s="3" t="str">
        <f>([1]UKBuilding_List!A46)</f>
        <v>0047</v>
      </c>
      <c r="B46" s="4" t="str">
        <f>([1]UKBuilding_List!B46)</f>
        <v>C. W. Mathews Building</v>
      </c>
    </row>
    <row r="47" spans="1:2" x14ac:dyDescent="0.25">
      <c r="A47" s="3" t="str">
        <f>([1]UKBuilding_List!A47)</f>
        <v>0048</v>
      </c>
      <c r="B47" s="4" t="str">
        <f>([1]UKBuilding_List!B47)</f>
        <v>Law Building</v>
      </c>
    </row>
    <row r="48" spans="1:2" x14ac:dyDescent="0.25">
      <c r="A48" s="3" t="str">
        <f>([1]UKBuilding_List!A48)</f>
        <v>0049</v>
      </c>
      <c r="B48" s="4" t="str">
        <f>([1]UKBuilding_List!B48)</f>
        <v>Memorial Hall</v>
      </c>
    </row>
    <row r="49" spans="1:2" x14ac:dyDescent="0.25">
      <c r="A49" s="3" t="str">
        <f>([1]UKBuilding_List!A49)</f>
        <v>0050</v>
      </c>
      <c r="B49" s="4" t="str">
        <f>([1]UKBuilding_List!B49)</f>
        <v>Erikson Hall</v>
      </c>
    </row>
    <row r="50" spans="1:2" x14ac:dyDescent="0.25">
      <c r="A50" s="3" t="str">
        <f>([1]UKBuilding_List!A50)</f>
        <v>0051</v>
      </c>
      <c r="B50" s="4" t="str">
        <f>([1]UKBuilding_List!B50)</f>
        <v>Mineral Industries Building</v>
      </c>
    </row>
    <row r="51" spans="1:2" x14ac:dyDescent="0.25">
      <c r="A51" s="3" t="str">
        <f>([1]UKBuilding_List!A51)</f>
        <v>0052</v>
      </c>
      <c r="B51" s="4" t="str">
        <f>([1]UKBuilding_List!B51)</f>
        <v>Terrell Civil Engineering Building</v>
      </c>
    </row>
    <row r="52" spans="1:2" x14ac:dyDescent="0.25">
      <c r="A52" s="3" t="str">
        <f>([1]UKBuilding_List!A52)</f>
        <v>0053</v>
      </c>
      <c r="B52" s="4" t="str">
        <f>([1]UKBuilding_List!B52)</f>
        <v>Slone Research Building</v>
      </c>
    </row>
    <row r="53" spans="1:2" x14ac:dyDescent="0.25">
      <c r="A53" s="3" t="str">
        <f>([1]UKBuilding_List!A53)</f>
        <v>0054</v>
      </c>
      <c r="B53" s="4" t="str">
        <f>([1]UKBuilding_List!B53)</f>
        <v>Funkhouser Building</v>
      </c>
    </row>
    <row r="54" spans="1:2" x14ac:dyDescent="0.25">
      <c r="A54" s="3" t="str">
        <f>([1]UKBuilding_List!A54)</f>
        <v>0055</v>
      </c>
      <c r="B54" s="4" t="str">
        <f>([1]UKBuilding_List!B54)</f>
        <v>Chemistry-Physics Building</v>
      </c>
    </row>
    <row r="55" spans="1:2" x14ac:dyDescent="0.25">
      <c r="A55" s="3" t="str">
        <f>([1]UKBuilding_List!A55)</f>
        <v>0056</v>
      </c>
      <c r="B55" s="4" t="str">
        <f>([1]UKBuilding_List!B55)</f>
        <v>Breckinridge Hall</v>
      </c>
    </row>
    <row r="56" spans="1:2" x14ac:dyDescent="0.25">
      <c r="A56" s="3" t="str">
        <f>([1]UKBuilding_List!A56)</f>
        <v>0057</v>
      </c>
      <c r="B56" s="4" t="str">
        <f>([1]UKBuilding_List!B56)</f>
        <v>Kinkead Hall</v>
      </c>
    </row>
    <row r="57" spans="1:2" x14ac:dyDescent="0.25">
      <c r="A57" s="3" t="str">
        <f>([1]UKBuilding_List!A57)</f>
        <v>0058</v>
      </c>
      <c r="B57" s="4" t="str">
        <f>([1]UKBuilding_List!B57)</f>
        <v>Bradley Hall</v>
      </c>
    </row>
    <row r="58" spans="1:2" x14ac:dyDescent="0.25">
      <c r="A58" s="3" t="str">
        <f>([1]UKBuilding_List!A58)</f>
        <v>0059</v>
      </c>
      <c r="B58" s="4" t="str">
        <f>([1]UKBuilding_List!B58)</f>
        <v>Bowman Hall</v>
      </c>
    </row>
    <row r="59" spans="1:2" x14ac:dyDescent="0.25">
      <c r="A59" s="3" t="str">
        <f>([1]UKBuilding_List!A59)</f>
        <v>0061</v>
      </c>
      <c r="B59" s="4" t="str">
        <f>([1]UKBuilding_List!B59)</f>
        <v>Tobacco Research Laboratory</v>
      </c>
    </row>
    <row r="60" spans="1:2" x14ac:dyDescent="0.25">
      <c r="A60" s="3" t="str">
        <f>([1]UKBuilding_List!A60)</f>
        <v>0062</v>
      </c>
      <c r="B60" s="4" t="str">
        <f>([1]UKBuilding_List!B60)</f>
        <v>Insectary and Conservatory</v>
      </c>
    </row>
    <row r="61" spans="1:2" x14ac:dyDescent="0.25">
      <c r="A61" s="3" t="str">
        <f>([1]UKBuilding_List!A61)</f>
        <v>0064</v>
      </c>
      <c r="B61" s="4" t="str">
        <f>([1]UKBuilding_List!B61)</f>
        <v>Scovell Hall</v>
      </c>
    </row>
    <row r="62" spans="1:2" x14ac:dyDescent="0.25">
      <c r="A62" s="3" t="str">
        <f>([1]UKBuilding_List!A62)</f>
        <v>0065</v>
      </c>
      <c r="B62" s="4" t="str">
        <f>([1]UKBuilding_List!B62)</f>
        <v>Small Animal Lab</v>
      </c>
    </row>
    <row r="63" spans="1:2" x14ac:dyDescent="0.25">
      <c r="A63" s="3" t="str">
        <f>([1]UKBuilding_List!A63)</f>
        <v>0066</v>
      </c>
      <c r="B63" s="4" t="str">
        <f>([1]UKBuilding_List!B63)</f>
        <v>Agronomy Head House and Greenhouses 1 &amp; 2</v>
      </c>
    </row>
    <row r="64" spans="1:2" x14ac:dyDescent="0.25">
      <c r="A64" s="3" t="str">
        <f>([1]UKBuilding_List!A64)</f>
        <v>0067</v>
      </c>
      <c r="B64" s="4" t="str">
        <f>([1]UKBuilding_List!B64)</f>
        <v>Chi Omega Sorority</v>
      </c>
    </row>
    <row r="65" spans="1:2" x14ac:dyDescent="0.25">
      <c r="A65" s="3" t="str">
        <f>([1]UKBuilding_List!A65)</f>
        <v>0068</v>
      </c>
      <c r="B65" s="4" t="str">
        <f>([1]UKBuilding_List!B65)</f>
        <v>Delta Delta Delta Sorority</v>
      </c>
    </row>
    <row r="66" spans="1:2" x14ac:dyDescent="0.25">
      <c r="A66" s="3" t="str">
        <f>([1]UKBuilding_List!A66)</f>
        <v>0069</v>
      </c>
      <c r="B66" s="4" t="str">
        <f>([1]UKBuilding_List!B66)</f>
        <v>Alpha Delta Pi Sorority</v>
      </c>
    </row>
    <row r="67" spans="1:2" x14ac:dyDescent="0.25">
      <c r="A67" s="3" t="str">
        <f>([1]UKBuilding_List!A67)</f>
        <v>0070</v>
      </c>
      <c r="B67" s="4" t="str">
        <f>([1]UKBuilding_List!B67)</f>
        <v>Wenner-Gren Research Lab</v>
      </c>
    </row>
    <row r="68" spans="1:2" x14ac:dyDescent="0.25">
      <c r="A68" s="3" t="str">
        <f>([1]UKBuilding_List!A68)</f>
        <v>0071</v>
      </c>
      <c r="B68" s="4" t="str">
        <f>([1]UKBuilding_List!B68)</f>
        <v>Food Storage K-Lair Grill</v>
      </c>
    </row>
    <row r="69" spans="1:2" x14ac:dyDescent="0.25">
      <c r="A69" s="3" t="str">
        <f>([1]UKBuilding_List!A69)</f>
        <v>0072</v>
      </c>
      <c r="B69" s="4" t="str">
        <f>([1]UKBuilding_List!B69)</f>
        <v>Donovan Hall</v>
      </c>
    </row>
    <row r="70" spans="1:2" x14ac:dyDescent="0.25">
      <c r="A70" s="3" t="str">
        <f>([1]UKBuilding_List!A70)</f>
        <v>0073</v>
      </c>
      <c r="B70" s="4" t="str">
        <f>([1]UKBuilding_List!B70)</f>
        <v>Thomas Poe Cooper Building</v>
      </c>
    </row>
    <row r="71" spans="1:2" x14ac:dyDescent="0.25">
      <c r="A71" s="3" t="str">
        <f>([1]UKBuilding_List!A71)</f>
        <v>0074</v>
      </c>
      <c r="B71" s="4" t="str">
        <f>([1]UKBuilding_List!B71)</f>
        <v>Shively Track &amp; Field Stadium</v>
      </c>
    </row>
    <row r="72" spans="1:2" x14ac:dyDescent="0.25">
      <c r="A72" s="3" t="str">
        <f>([1]UKBuilding_List!A72)</f>
        <v>0075</v>
      </c>
      <c r="B72" s="4" t="str">
        <f>([1]UKBuilding_List!B72)</f>
        <v>Kelley Hall</v>
      </c>
    </row>
    <row r="73" spans="1:2" x14ac:dyDescent="0.25">
      <c r="A73" s="3" t="str">
        <f>([1]UKBuilding_List!A73)</f>
        <v>0076</v>
      </c>
      <c r="B73" s="4" t="str">
        <f>([1]UKBuilding_List!B73)</f>
        <v>Dimock Animal Pathology</v>
      </c>
    </row>
    <row r="74" spans="1:2" x14ac:dyDescent="0.25">
      <c r="A74" s="3" t="str">
        <f>([1]UKBuilding_List!A74)</f>
        <v>0077</v>
      </c>
      <c r="B74" s="4" t="str">
        <f>([1]UKBuilding_List!B74)</f>
        <v>653 Maxwelton Ct</v>
      </c>
    </row>
    <row r="75" spans="1:2" x14ac:dyDescent="0.25">
      <c r="A75" s="3" t="str">
        <f>([1]UKBuilding_List!A75)</f>
        <v>0078</v>
      </c>
      <c r="B75" s="4" t="str">
        <f>([1]UKBuilding_List!B75)</f>
        <v>Med Center Annex #5</v>
      </c>
    </row>
    <row r="76" spans="1:2" x14ac:dyDescent="0.25">
      <c r="A76" s="3" t="str">
        <f>([1]UKBuilding_List!A76)</f>
        <v>0079</v>
      </c>
      <c r="B76" s="4" t="str">
        <f>([1]UKBuilding_List!B76)</f>
        <v>Central Hall II</v>
      </c>
    </row>
    <row r="77" spans="1:2" x14ac:dyDescent="0.25">
      <c r="A77" s="3" t="str">
        <f>([1]UKBuilding_List!A77)</f>
        <v>0080</v>
      </c>
      <c r="B77" s="4" t="str">
        <f>([1]UKBuilding_List!B77)</f>
        <v>Central Hall I</v>
      </c>
    </row>
    <row r="78" spans="1:2" x14ac:dyDescent="0.25">
      <c r="A78" s="3" t="str">
        <f>([1]UKBuilding_List!A78)</f>
        <v>0081</v>
      </c>
      <c r="B78" s="4" t="str">
        <f>([1]UKBuilding_List!B78)</f>
        <v>Cooker Trailer Storage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0083</v>
      </c>
      <c r="B80" s="4" t="str">
        <f>([1]UKBuilding_List!B80)</f>
        <v>453 Columbia</v>
      </c>
    </row>
    <row r="81" spans="1:2" x14ac:dyDescent="0.25">
      <c r="A81" s="3" t="str">
        <f>([1]UKBuilding_List!A81)</f>
        <v>0085</v>
      </c>
      <c r="B81" s="4" t="str">
        <f>([1]UKBuilding_List!B81)</f>
        <v>Medical Center Heating and Cooling Plant</v>
      </c>
    </row>
    <row r="82" spans="1:2" x14ac:dyDescent="0.25">
      <c r="A82" s="3" t="str">
        <f>([1]UKBuilding_List!A82)</f>
        <v>0086</v>
      </c>
      <c r="B82" s="4" t="str">
        <f>([1]UKBuilding_List!B82)</f>
        <v>Medical Behavioral Science Building</v>
      </c>
    </row>
    <row r="83" spans="1:2" x14ac:dyDescent="0.25">
      <c r="A83" s="3" t="str">
        <f>([1]UKBuilding_List!A83)</f>
        <v>0087</v>
      </c>
      <c r="B83" s="4" t="str">
        <f>([1]UKBuilding_List!B83)</f>
        <v>Medical Center Storage Facility</v>
      </c>
    </row>
    <row r="84" spans="1:2" x14ac:dyDescent="0.25">
      <c r="A84" s="3" t="str">
        <f>([1]UKBuilding_List!A84)</f>
        <v>0088</v>
      </c>
      <c r="B84" s="4" t="str">
        <f>([1]UKBuilding_List!B84)</f>
        <v>Agriculture Motor Pool</v>
      </c>
    </row>
    <row r="85" spans="1:2" x14ac:dyDescent="0.25">
      <c r="A85" s="3" t="str">
        <f>([1]UKBuilding_List!A85)</f>
        <v>0089</v>
      </c>
      <c r="B85" s="4" t="str">
        <f>([1]UKBuilding_List!B85)</f>
        <v>Cooling Plant #1</v>
      </c>
    </row>
    <row r="86" spans="1:2" x14ac:dyDescent="0.25">
      <c r="A86" s="3" t="str">
        <f>([1]UKBuilding_List!A86)</f>
        <v>0090</v>
      </c>
      <c r="B86" s="4" t="str">
        <f>([1]UKBuilding_List!B86)</f>
        <v>University Lofts</v>
      </c>
    </row>
    <row r="87" spans="1:2" x14ac:dyDescent="0.25">
      <c r="A87" s="3" t="str">
        <f>([1]UKBuilding_List!A87)</f>
        <v>0091</v>
      </c>
      <c r="B87" s="4" t="str">
        <f>([1]UKBuilding_List!B87)</f>
        <v>Agriculture Science Center North</v>
      </c>
    </row>
    <row r="88" spans="1:2" x14ac:dyDescent="0.25">
      <c r="A88" s="3" t="str">
        <f>([1]UKBuilding_List!A88)</f>
        <v>0092</v>
      </c>
      <c r="B88" s="4" t="str">
        <f>([1]UKBuilding_List!B88)</f>
        <v>Seed House</v>
      </c>
    </row>
    <row r="89" spans="1:2" x14ac:dyDescent="0.25">
      <c r="A89" s="3" t="str">
        <f>([1]UKBuilding_List!A89)</f>
        <v>0093</v>
      </c>
      <c r="B89" s="4" t="str">
        <f>([1]UKBuilding_List!B89)</f>
        <v>Ben F. Roach Cancer Care Facility</v>
      </c>
    </row>
    <row r="90" spans="1:2" x14ac:dyDescent="0.25">
      <c r="A90" s="3" t="str">
        <f>([1]UKBuilding_List!A90)</f>
        <v>0094</v>
      </c>
      <c r="B90" s="4" t="str">
        <f>([1]UKBuilding_List!B90)</f>
        <v>Cooper House</v>
      </c>
    </row>
    <row r="91" spans="1:2" x14ac:dyDescent="0.25">
      <c r="A91" s="3" t="str">
        <f>([1]UKBuilding_List!A91)</f>
        <v>0095</v>
      </c>
      <c r="B91" s="4" t="str">
        <f>([1]UKBuilding_List!B91)</f>
        <v>Champions Court I</v>
      </c>
    </row>
    <row r="92" spans="1:2" x14ac:dyDescent="0.25">
      <c r="A92" s="3" t="str">
        <f>([1]UKBuilding_List!A92)</f>
        <v>0096</v>
      </c>
      <c r="B92" s="4" t="str">
        <f>([1]UKBuilding_List!B92)</f>
        <v>Dorothy Enslow Combs Cancer Research Building</v>
      </c>
    </row>
    <row r="93" spans="1:2" x14ac:dyDescent="0.25">
      <c r="A93" s="3" t="str">
        <f>([1]UKBuilding_List!A93)</f>
        <v>0097</v>
      </c>
      <c r="B93" s="4" t="str">
        <f>([1]UKBuilding_List!B93)</f>
        <v>E. S. Good Barn</v>
      </c>
    </row>
    <row r="94" spans="1:2" x14ac:dyDescent="0.25">
      <c r="A94" s="3" t="str">
        <f>([1]UKBuilding_List!A94)</f>
        <v>0098</v>
      </c>
      <c r="B94" s="4" t="str">
        <f>([1]UKBuilding_List!B94)</f>
        <v>Marylou Whitney and John Hendrickson Cancer Facility for Women</v>
      </c>
    </row>
    <row r="95" spans="1:2" x14ac:dyDescent="0.25">
      <c r="A95" s="3" t="str">
        <f>([1]UKBuilding_List!A95)</f>
        <v>0099</v>
      </c>
      <c r="B95" s="4" t="str">
        <f>([1]UKBuilding_List!B95)</f>
        <v>Gluck Equine Research Building</v>
      </c>
    </row>
    <row r="96" spans="1:2" x14ac:dyDescent="0.25">
      <c r="A96" s="3" t="str">
        <f>([1]UKBuilding_List!A96)</f>
        <v>0100</v>
      </c>
      <c r="B96" s="4" t="str">
        <f>([1]UKBuilding_List!B96)</f>
        <v>Haggin Hall</v>
      </c>
    </row>
    <row r="97" spans="1:2" x14ac:dyDescent="0.25">
      <c r="A97" s="3" t="str">
        <f>([1]UKBuilding_List!A97)</f>
        <v>0101</v>
      </c>
      <c r="B97" s="4" t="str">
        <f>([1]UKBuilding_List!B97)</f>
        <v>Reynolds Warehouse #1</v>
      </c>
    </row>
    <row r="98" spans="1:2" x14ac:dyDescent="0.25">
      <c r="A98" s="3" t="str">
        <f>([1]UKBuilding_List!A98)</f>
        <v>0102</v>
      </c>
      <c r="B98" s="4" t="str">
        <f>([1]UKBuilding_List!B98)</f>
        <v>Reynolds Warehouse #2</v>
      </c>
    </row>
    <row r="99" spans="1:2" x14ac:dyDescent="0.25">
      <c r="A99" s="3" t="str">
        <f>([1]UKBuilding_List!A99)</f>
        <v>0103</v>
      </c>
      <c r="B99" s="4" t="str">
        <f>([1]UKBuilding_List!B99)</f>
        <v>Reynolds Warehouse #3</v>
      </c>
    </row>
    <row r="100" spans="1:2" x14ac:dyDescent="0.25">
      <c r="A100" s="3" t="str">
        <f>([1]UKBuilding_List!A100)</f>
        <v>0104</v>
      </c>
      <c r="B100" s="4" t="str">
        <f>([1]UKBuilding_List!B100)</f>
        <v>Woodland Glen I</v>
      </c>
    </row>
    <row r="101" spans="1:2" x14ac:dyDescent="0.25">
      <c r="A101" s="3" t="str">
        <f>([1]UKBuilding_List!A101)</f>
        <v>0105</v>
      </c>
      <c r="B101" s="4" t="str">
        <f>([1]UKBuilding_List!B101)</f>
        <v>Commonwealth Village #2</v>
      </c>
    </row>
    <row r="102" spans="1:2" x14ac:dyDescent="0.25">
      <c r="A102" s="3" t="str">
        <f>([1]UKBuilding_List!A102)</f>
        <v>0106</v>
      </c>
      <c r="B102" s="4" t="str">
        <f>([1]UKBuilding_List!B102)</f>
        <v>Commonwealth Village #1</v>
      </c>
    </row>
    <row r="103" spans="1:2" x14ac:dyDescent="0.25">
      <c r="A103" s="3" t="str">
        <f>([1]UKBuilding_List!A103)</f>
        <v>0107</v>
      </c>
      <c r="B103" s="4" t="str">
        <f>([1]UKBuilding_List!B103)</f>
        <v>Mining &amp; Minerals Resources Building</v>
      </c>
    </row>
    <row r="104" spans="1:2" x14ac:dyDescent="0.25">
      <c r="A104" s="3" t="str">
        <f>([1]UKBuilding_List!A104)</f>
        <v>0108</v>
      </c>
      <c r="B104" s="4" t="str">
        <f>([1]UKBuilding_List!B104)</f>
        <v>Center for Robotics &amp; Manufacturing Systems</v>
      </c>
    </row>
    <row r="105" spans="1:2" x14ac:dyDescent="0.25">
      <c r="A105" s="3" t="str">
        <f>([1]UKBuilding_List!A105)</f>
        <v>0109</v>
      </c>
      <c r="B105" s="4" t="str">
        <f>([1]UKBuilding_List!B105)</f>
        <v>New Soccer Stadium</v>
      </c>
    </row>
    <row r="106" spans="1:2" x14ac:dyDescent="0.25">
      <c r="A106" s="3" t="str">
        <f>([1]UKBuilding_List!A106)</f>
        <v>0110</v>
      </c>
      <c r="B106" s="4" t="str">
        <f>([1]UKBuilding_List!B106)</f>
        <v>Maintenance Building (Athletics)</v>
      </c>
    </row>
    <row r="107" spans="1:2" x14ac:dyDescent="0.25">
      <c r="A107" s="3" t="str">
        <f>([1]UKBuilding_List!A107)</f>
        <v>0111</v>
      </c>
      <c r="B107" s="4" t="str">
        <f>([1]UKBuilding_List!B107)</f>
        <v>Haggin Hall</v>
      </c>
    </row>
    <row r="108" spans="1:2" x14ac:dyDescent="0.25">
      <c r="A108" s="3" t="str">
        <f>([1]UKBuilding_List!A108)</f>
        <v>0113</v>
      </c>
      <c r="B108" s="4" t="str">
        <f>([1]UKBuilding_List!B108)</f>
        <v>Shively Sports Center</v>
      </c>
    </row>
    <row r="109" spans="1:2" x14ac:dyDescent="0.25">
      <c r="A109" s="3" t="str">
        <f>([1]UKBuilding_List!A109)</f>
        <v>0117</v>
      </c>
      <c r="B109" s="4" t="str">
        <f>([1]UKBuilding_List!B109)</f>
        <v>Soccer Filming Tower</v>
      </c>
    </row>
    <row r="110" spans="1:2" x14ac:dyDescent="0.25">
      <c r="A110" s="3" t="str">
        <f>([1]UKBuilding_List!A110)</f>
        <v>0118</v>
      </c>
      <c r="B110" s="4" t="str">
        <f>([1]UKBuilding_List!B110)</f>
        <v>Fraternity House Storage</v>
      </c>
    </row>
    <row r="111" spans="1:2" x14ac:dyDescent="0.25">
      <c r="A111" s="3" t="str">
        <f>([1]UKBuilding_List!A111)</f>
        <v>0119</v>
      </c>
      <c r="B111" s="4" t="str">
        <f>([1]UKBuilding_List!B111)</f>
        <v>Helen King Alumni Building</v>
      </c>
    </row>
    <row r="112" spans="1:2" x14ac:dyDescent="0.25">
      <c r="A112" s="3" t="str">
        <f>([1]UKBuilding_List!A112)</f>
        <v>0120</v>
      </c>
      <c r="B112" s="4" t="str">
        <f>([1]UKBuilding_List!B112)</f>
        <v>Woodland Glen II</v>
      </c>
    </row>
    <row r="113" spans="1:2" x14ac:dyDescent="0.25">
      <c r="A113" s="3" t="str">
        <f>([1]UKBuilding_List!A113)</f>
        <v>0121</v>
      </c>
      <c r="B113" s="4" t="str">
        <f>([1]UKBuilding_List!B113)</f>
        <v>Sigma Nu Fraternity</v>
      </c>
    </row>
    <row r="114" spans="1:2" x14ac:dyDescent="0.25">
      <c r="A114" s="3" t="str">
        <f>([1]UKBuilding_List!A114)</f>
        <v>0122</v>
      </c>
      <c r="B114" s="4" t="str">
        <f>([1]UKBuilding_List!B114)</f>
        <v>Delta Gamma Sorority</v>
      </c>
    </row>
    <row r="115" spans="1:2" x14ac:dyDescent="0.25">
      <c r="A115" s="3" t="str">
        <f>([1]UKBuilding_List!A115)</f>
        <v>0123</v>
      </c>
      <c r="B115" s="4" t="str">
        <f>([1]UKBuilding_List!B115)</f>
        <v>Champions Court II</v>
      </c>
    </row>
    <row r="116" spans="1:2" x14ac:dyDescent="0.25">
      <c r="A116" s="3" t="str">
        <f>([1]UKBuilding_List!A116)</f>
        <v>0124</v>
      </c>
      <c r="B116" s="4" t="str">
        <f>([1]UKBuilding_List!B116)</f>
        <v>Delta Zeta Sorority</v>
      </c>
    </row>
    <row r="117" spans="1:2" x14ac:dyDescent="0.25">
      <c r="A117" s="3" t="str">
        <f>([1]UKBuilding_List!A117)</f>
        <v>0125</v>
      </c>
      <c r="B117" s="4" t="str">
        <f>([1]UKBuilding_List!B117)</f>
        <v>Kappa Alpha Theta Sorority</v>
      </c>
    </row>
    <row r="118" spans="1:2" x14ac:dyDescent="0.25">
      <c r="A118" s="3" t="str">
        <f>([1]UKBuilding_List!A118)</f>
        <v>0126</v>
      </c>
      <c r="B118" s="4" t="str">
        <f>([1]UKBuilding_List!B118)</f>
        <v>Phi Delta Theta Fraternity</v>
      </c>
    </row>
    <row r="119" spans="1:2" x14ac:dyDescent="0.25">
      <c r="A119" s="3" t="str">
        <f>([1]UKBuilding_List!A119)</f>
        <v>0127</v>
      </c>
      <c r="B119" s="4" t="str">
        <f>([1]UKBuilding_List!B119)</f>
        <v>Alpha Gamma Delta Sorority</v>
      </c>
    </row>
    <row r="120" spans="1:2" x14ac:dyDescent="0.25">
      <c r="A120" s="3" t="str">
        <f>([1]UKBuilding_List!A120)</f>
        <v>0128</v>
      </c>
      <c r="B120" s="4" t="str">
        <f>([1]UKBuilding_List!B120)</f>
        <v>Kappa Delta Sorority</v>
      </c>
    </row>
    <row r="121" spans="1:2" x14ac:dyDescent="0.25">
      <c r="A121" s="3" t="str">
        <f>([1]UKBuilding_List!A121)</f>
        <v>0129</v>
      </c>
      <c r="B121" s="4" t="str">
        <f>([1]UKBuilding_List!B121)</f>
        <v>Delta Sigma Phi Fraternity</v>
      </c>
    </row>
    <row r="122" spans="1:2" x14ac:dyDescent="0.25">
      <c r="A122" s="3" t="str">
        <f>([1]UKBuilding_List!A122)</f>
        <v>0130</v>
      </c>
      <c r="B122" s="4" t="str">
        <f>([1]UKBuilding_List!B122)</f>
        <v>Cooperstown Bldg A</v>
      </c>
    </row>
    <row r="123" spans="1:2" x14ac:dyDescent="0.25">
      <c r="A123" s="3" t="str">
        <f>([1]UKBuilding_List!A123)</f>
        <v>0131</v>
      </c>
      <c r="B123" s="4" t="str">
        <f>([1]UKBuilding_List!B123)</f>
        <v>Cooperstown Bldg B</v>
      </c>
    </row>
    <row r="124" spans="1:2" x14ac:dyDescent="0.25">
      <c r="A124" s="3" t="str">
        <f>([1]UKBuilding_List!A124)</f>
        <v>0132</v>
      </c>
      <c r="B124" s="4" t="str">
        <f>([1]UKBuilding_List!B124)</f>
        <v>Cooperstown Bldg C</v>
      </c>
    </row>
    <row r="125" spans="1:2" x14ac:dyDescent="0.25">
      <c r="A125" s="3" t="str">
        <f>([1]UKBuilding_List!A125)</f>
        <v>0135</v>
      </c>
      <c r="B125" s="4" t="str">
        <f>([1]UKBuilding_List!B125)</f>
        <v>Cooperstown Bldg F</v>
      </c>
    </row>
    <row r="126" spans="1:2" x14ac:dyDescent="0.25">
      <c r="A126" s="3" t="str">
        <f>([1]UKBuilding_List!A126)</f>
        <v>0136</v>
      </c>
      <c r="B126" s="4" t="str">
        <f>([1]UKBuilding_List!B126)</f>
        <v>Cooperstown Bldg G</v>
      </c>
    </row>
    <row r="127" spans="1:2" x14ac:dyDescent="0.25">
      <c r="A127" s="3" t="str">
        <f>([1]UKBuilding_List!A127)</f>
        <v>0137</v>
      </c>
      <c r="B127" s="4" t="str">
        <f>([1]UKBuilding_List!B127)</f>
        <v>Alpha Gamma Rho Fraternity</v>
      </c>
    </row>
    <row r="128" spans="1:2" x14ac:dyDescent="0.25">
      <c r="A128" s="3" t="str">
        <f>([1]UKBuilding_List!A128)</f>
        <v>0138</v>
      </c>
      <c r="B128" s="4" t="str">
        <f>([1]UKBuilding_List!B128)</f>
        <v>Phi Sigma Kappa Fraternity</v>
      </c>
    </row>
    <row r="129" spans="1:2" x14ac:dyDescent="0.25">
      <c r="A129" s="3" t="str">
        <f>([1]UKBuilding_List!A129)</f>
        <v>0140</v>
      </c>
      <c r="B129" s="4" t="str">
        <f>([1]UKBuilding_List!B129)</f>
        <v>Kappa Sigma Fraternity</v>
      </c>
    </row>
    <row r="130" spans="1:2" x14ac:dyDescent="0.25">
      <c r="A130" s="3" t="str">
        <f>([1]UKBuilding_List!A130)</f>
        <v>0141</v>
      </c>
      <c r="B130" s="4" t="str">
        <f>([1]UKBuilding_List!B130)</f>
        <v>New Farmhouse Fraternity</v>
      </c>
    </row>
    <row r="131" spans="1:2" x14ac:dyDescent="0.25">
      <c r="A131" s="3" t="str">
        <f>([1]UKBuilding_List!A131)</f>
        <v>0142</v>
      </c>
      <c r="B131" s="4" t="str">
        <f>([1]UKBuilding_List!B131)</f>
        <v>Farmhouse Fraternity</v>
      </c>
    </row>
    <row r="132" spans="1:2" x14ac:dyDescent="0.25">
      <c r="A132" s="3" t="str">
        <f>([1]UKBuilding_List!A132)</f>
        <v>0143</v>
      </c>
      <c r="B132" s="4" t="str">
        <f>([1]UKBuilding_List!B132)</f>
        <v>Blanding II</v>
      </c>
    </row>
    <row r="133" spans="1:2" x14ac:dyDescent="0.25">
      <c r="A133" s="3" t="str">
        <f>([1]UKBuilding_List!A133)</f>
        <v>0144</v>
      </c>
      <c r="B133" s="4" t="str">
        <f>([1]UKBuilding_List!B133)</f>
        <v>Blanding III</v>
      </c>
    </row>
    <row r="134" spans="1:2" x14ac:dyDescent="0.25">
      <c r="A134" s="3" t="str">
        <f>([1]UKBuilding_List!A134)</f>
        <v>0145</v>
      </c>
      <c r="B134" s="4" t="str">
        <f>([1]UKBuilding_List!B134)</f>
        <v>Blanding Tower</v>
      </c>
    </row>
    <row r="135" spans="1:2" x14ac:dyDescent="0.25">
      <c r="A135" s="3" t="str">
        <f>([1]UKBuilding_List!A135)</f>
        <v>0146</v>
      </c>
      <c r="B135" s="4" t="str">
        <f>([1]UKBuilding_List!B135)</f>
        <v>Blanding IV</v>
      </c>
    </row>
    <row r="136" spans="1:2" x14ac:dyDescent="0.25">
      <c r="A136" s="3" t="str">
        <f>([1]UKBuilding_List!A136)</f>
        <v>0147</v>
      </c>
      <c r="B136" s="4" t="str">
        <f>([1]UKBuilding_List!B136)</f>
        <v>Complex Commons</v>
      </c>
    </row>
    <row r="137" spans="1:2" x14ac:dyDescent="0.25">
      <c r="A137" s="3" t="str">
        <f>([1]UKBuilding_List!A137)</f>
        <v>0148</v>
      </c>
      <c r="B137" s="4" t="str">
        <f>([1]UKBuilding_List!B137)</f>
        <v>Kirwan IV</v>
      </c>
    </row>
    <row r="138" spans="1:2" x14ac:dyDescent="0.25">
      <c r="A138" s="3" t="str">
        <f>([1]UKBuilding_List!A138)</f>
        <v>0149</v>
      </c>
      <c r="B138" s="4" t="str">
        <f>([1]UKBuilding_List!B138)</f>
        <v>Kirwan Tower</v>
      </c>
    </row>
    <row r="139" spans="1:2" x14ac:dyDescent="0.25">
      <c r="A139" s="3" t="str">
        <f>([1]UKBuilding_List!A139)</f>
        <v>0150</v>
      </c>
      <c r="B139" s="4" t="str">
        <f>([1]UKBuilding_List!B139)</f>
        <v>Kirwan III</v>
      </c>
    </row>
    <row r="140" spans="1:2" x14ac:dyDescent="0.25">
      <c r="A140" s="3" t="str">
        <f>([1]UKBuilding_List!A140)</f>
        <v>0151</v>
      </c>
      <c r="B140" s="4" t="str">
        <f>([1]UKBuilding_List!B140)</f>
        <v>Kirwan II</v>
      </c>
    </row>
    <row r="141" spans="1:2" x14ac:dyDescent="0.25">
      <c r="A141" s="3" t="str">
        <f>([1]UKBuilding_List!A141)</f>
        <v>0152</v>
      </c>
      <c r="B141" s="4" t="str">
        <f>([1]UKBuilding_List!B141)</f>
        <v>Kirwan I</v>
      </c>
    </row>
    <row r="142" spans="1:2" x14ac:dyDescent="0.25">
      <c r="A142" s="3" t="str">
        <f>([1]UKBuilding_List!A142)</f>
        <v>0153</v>
      </c>
      <c r="B142" s="4" t="str">
        <f>([1]UKBuilding_List!B142)</f>
        <v>Blanding I</v>
      </c>
    </row>
    <row r="143" spans="1:2" x14ac:dyDescent="0.25">
      <c r="A143" s="3" t="str">
        <f>([1]UKBuilding_List!A143)</f>
        <v>0154</v>
      </c>
      <c r="B143" s="4" t="str">
        <f>([1]UKBuilding_List!B143)</f>
        <v>Head House</v>
      </c>
    </row>
    <row r="144" spans="1:2" x14ac:dyDescent="0.25">
      <c r="A144" s="3" t="str">
        <f>([1]UKBuilding_List!A144)</f>
        <v>0155</v>
      </c>
      <c r="B144" s="4" t="str">
        <f>([1]UKBuilding_List!B144)</f>
        <v>Greenhouse No 2</v>
      </c>
    </row>
    <row r="145" spans="1:2" x14ac:dyDescent="0.25">
      <c r="A145" s="3" t="str">
        <f>([1]UKBuilding_List!A145)</f>
        <v>0156</v>
      </c>
      <c r="B145" s="4" t="str">
        <f>([1]UKBuilding_List!B145)</f>
        <v>Greenhouse No 4</v>
      </c>
    </row>
    <row r="146" spans="1:2" x14ac:dyDescent="0.25">
      <c r="A146" s="3" t="str">
        <f>([1]UKBuilding_List!A146)</f>
        <v>0157</v>
      </c>
      <c r="B146" s="4" t="str">
        <f>([1]UKBuilding_List!B146)</f>
        <v>Greenhouse No 7</v>
      </c>
    </row>
    <row r="147" spans="1:2" x14ac:dyDescent="0.25">
      <c r="A147" s="3" t="str">
        <f>([1]UKBuilding_List!A147)</f>
        <v>0158</v>
      </c>
      <c r="B147" s="4" t="str">
        <f>([1]UKBuilding_List!B147)</f>
        <v>Greenhouse No 5</v>
      </c>
    </row>
    <row r="148" spans="1:2" x14ac:dyDescent="0.25">
      <c r="A148" s="3" t="str">
        <f>([1]UKBuilding_List!A148)</f>
        <v>0159</v>
      </c>
      <c r="B148" s="4" t="str">
        <f>([1]UKBuilding_List!B148)</f>
        <v>Greenhouse No 3</v>
      </c>
    </row>
    <row r="149" spans="1:2" x14ac:dyDescent="0.25">
      <c r="A149" s="3" t="str">
        <f>([1]UKBuilding_List!A149)</f>
        <v>0160</v>
      </c>
      <c r="B149" s="4" t="str">
        <f>([1]UKBuilding_List!B149)</f>
        <v>Greenhouse No 1</v>
      </c>
    </row>
    <row r="150" spans="1:2" x14ac:dyDescent="0.25">
      <c r="A150" s="3" t="str">
        <f>([1]UKBuilding_List!A150)</f>
        <v>0161</v>
      </c>
      <c r="B150" s="4" t="str">
        <f>([1]UKBuilding_List!B150)</f>
        <v>Greenhouse No 9</v>
      </c>
    </row>
    <row r="151" spans="1:2" x14ac:dyDescent="0.25">
      <c r="A151" s="3" t="str">
        <f>([1]UKBuilding_List!A151)</f>
        <v>0162</v>
      </c>
      <c r="B151" s="4" t="str">
        <f>([1]UKBuilding_List!B151)</f>
        <v>Greenhouse No 11</v>
      </c>
    </row>
    <row r="152" spans="1:2" x14ac:dyDescent="0.25">
      <c r="A152" s="3" t="str">
        <f>([1]UKBuilding_List!A152)</f>
        <v>0163</v>
      </c>
      <c r="B152" s="4" t="str">
        <f>([1]UKBuilding_List!B152)</f>
        <v>Greenhouse No 6</v>
      </c>
    </row>
    <row r="153" spans="1:2" x14ac:dyDescent="0.25">
      <c r="A153" s="3" t="str">
        <f>([1]UKBuilding_List!A153)</f>
        <v>0164</v>
      </c>
      <c r="B153" s="4" t="str">
        <f>([1]UKBuilding_List!B153)</f>
        <v>Greenhouse No 12</v>
      </c>
    </row>
    <row r="154" spans="1:2" x14ac:dyDescent="0.25">
      <c r="A154" s="3" t="str">
        <f>([1]UKBuilding_List!A154)</f>
        <v>0165</v>
      </c>
      <c r="B154" s="4" t="str">
        <f>([1]UKBuilding_List!B154)</f>
        <v>106 Conn Terrace</v>
      </c>
    </row>
    <row r="155" spans="1:2" x14ac:dyDescent="0.25">
      <c r="A155" s="3" t="str">
        <f>([1]UKBuilding_List!A155)</f>
        <v>0166</v>
      </c>
      <c r="B155" s="4" t="str">
        <f>([1]UKBuilding_List!B155)</f>
        <v>Guardhouse Administration Drive</v>
      </c>
    </row>
    <row r="156" spans="1:2" x14ac:dyDescent="0.25">
      <c r="A156" s="3" t="str">
        <f>([1]UKBuilding_List!A156)</f>
        <v>0167</v>
      </c>
      <c r="B156" s="4" t="str">
        <f>([1]UKBuilding_List!B156)</f>
        <v>Guardhouse Funkhouser</v>
      </c>
    </row>
    <row r="157" spans="1:2" x14ac:dyDescent="0.25">
      <c r="A157" s="3" t="str">
        <f>([1]UKBuilding_List!A157)</f>
        <v>0170</v>
      </c>
      <c r="B157" s="4" t="str">
        <f>([1]UKBuilding_List!B157)</f>
        <v>Guardhouse Student Center</v>
      </c>
    </row>
    <row r="158" spans="1:2" x14ac:dyDescent="0.25">
      <c r="A158" s="3" t="str">
        <f>([1]UKBuilding_List!A158)</f>
        <v>0173</v>
      </c>
      <c r="B158" s="4" t="str">
        <f>([1]UKBuilding_List!B158)</f>
        <v>Guardhouse Med Plaza</v>
      </c>
    </row>
    <row r="159" spans="1:2" x14ac:dyDescent="0.25">
      <c r="A159" s="3" t="str">
        <f>([1]UKBuilding_List!A159)</f>
        <v>0174</v>
      </c>
      <c r="B159" s="4" t="str">
        <f>([1]UKBuilding_List!B159)</f>
        <v>Academic Science Building</v>
      </c>
    </row>
    <row r="160" spans="1:2" x14ac:dyDescent="0.25">
      <c r="A160" s="3" t="str">
        <f>([1]UKBuilding_List!A160)</f>
        <v>0175</v>
      </c>
      <c r="B160" s="4" t="str">
        <f>([1]UKBuilding_List!B160)</f>
        <v>Guardhouse Med Plaza</v>
      </c>
    </row>
    <row r="161" spans="1:2" x14ac:dyDescent="0.25">
      <c r="A161" s="3" t="str">
        <f>([1]UKBuilding_List!A161)</f>
        <v>0176</v>
      </c>
      <c r="B161" s="4" t="str">
        <f>([1]UKBuilding_List!B161)</f>
        <v>Guardhouse Ky Clinic</v>
      </c>
    </row>
    <row r="162" spans="1:2" x14ac:dyDescent="0.25">
      <c r="A162" s="3" t="str">
        <f>([1]UKBuilding_List!A162)</f>
        <v>0177</v>
      </c>
      <c r="B162" s="4" t="str">
        <f>([1]UKBuilding_List!B162)</f>
        <v>Residence Motor Pool</v>
      </c>
    </row>
    <row r="163" spans="1:2" x14ac:dyDescent="0.25">
      <c r="A163" s="3" t="str">
        <f>([1]UKBuilding_List!A163)</f>
        <v>0178</v>
      </c>
      <c r="B163" s="4" t="str">
        <f>([1]UKBuilding_List!B163)</f>
        <v>Guardhouse Young Library</v>
      </c>
    </row>
    <row r="164" spans="1:2" x14ac:dyDescent="0.25">
      <c r="A164" s="3" t="str">
        <f>([1]UKBuilding_List!A164)</f>
        <v>0182</v>
      </c>
      <c r="B164" s="4" t="str">
        <f>([1]UKBuilding_List!B164)</f>
        <v>Isolation Barn Incinerator</v>
      </c>
    </row>
    <row r="165" spans="1:2" x14ac:dyDescent="0.25">
      <c r="A165" s="3" t="str">
        <f>([1]UKBuilding_List!A165)</f>
        <v>0183</v>
      </c>
      <c r="B165" s="4" t="str">
        <f>([1]UKBuilding_List!B165)</f>
        <v>Isolation Barn</v>
      </c>
    </row>
    <row r="166" spans="1:2" x14ac:dyDescent="0.25">
      <c r="A166" s="3" t="str">
        <f>([1]UKBuilding_List!A166)</f>
        <v>0184</v>
      </c>
      <c r="B166" s="4" t="str">
        <f>([1]UKBuilding_List!B166)</f>
        <v>Agricultural Machine Research Lab</v>
      </c>
    </row>
    <row r="167" spans="1:2" x14ac:dyDescent="0.25">
      <c r="A167" s="3" t="str">
        <f>([1]UKBuilding_List!A167)</f>
        <v>0185</v>
      </c>
      <c r="B167" s="4" t="str">
        <f>([1]UKBuilding_List!B167)</f>
        <v>Garage by Motor Pool Residence</v>
      </c>
    </row>
    <row r="168" spans="1:2" x14ac:dyDescent="0.25">
      <c r="A168" s="3" t="str">
        <f>([1]UKBuilding_List!A168)</f>
        <v>0187</v>
      </c>
      <c r="B168" s="4" t="str">
        <f>([1]UKBuilding_List!B168)</f>
        <v>Bus Shelter #5</v>
      </c>
    </row>
    <row r="169" spans="1:2" x14ac:dyDescent="0.25">
      <c r="A169" s="3" t="str">
        <f>([1]UKBuilding_List!A169)</f>
        <v>0189</v>
      </c>
      <c r="B169" s="4" t="str">
        <f>([1]UKBuilding_List!B169)</f>
        <v>Shawneetown Bldg A</v>
      </c>
    </row>
    <row r="170" spans="1:2" x14ac:dyDescent="0.25">
      <c r="A170" s="3" t="str">
        <f>([1]UKBuilding_List!A170)</f>
        <v>0190</v>
      </c>
      <c r="B170" s="4" t="str">
        <f>([1]UKBuilding_List!B170)</f>
        <v>Shawneetown Bldg B</v>
      </c>
    </row>
    <row r="171" spans="1:2" x14ac:dyDescent="0.25">
      <c r="A171" s="3" t="str">
        <f>([1]UKBuilding_List!A171)</f>
        <v>0191</v>
      </c>
      <c r="B171" s="4" t="str">
        <f>([1]UKBuilding_List!B171)</f>
        <v>Shawneetown Bldg D</v>
      </c>
    </row>
    <row r="172" spans="1:2" x14ac:dyDescent="0.25">
      <c r="A172" s="3" t="str">
        <f>([1]UKBuilding_List!A172)</f>
        <v>0192</v>
      </c>
      <c r="B172" s="4" t="str">
        <f>([1]UKBuilding_List!B172)</f>
        <v>Shawneetown Bldg F</v>
      </c>
    </row>
    <row r="173" spans="1:2" x14ac:dyDescent="0.25">
      <c r="A173" s="3" t="str">
        <f>([1]UKBuilding_List!A173)</f>
        <v>0193</v>
      </c>
      <c r="B173" s="4" t="str">
        <f>([1]UKBuilding_List!B173)</f>
        <v>Shawneetown Bldg E</v>
      </c>
    </row>
    <row r="174" spans="1:2" x14ac:dyDescent="0.25">
      <c r="A174" s="3" t="str">
        <f>([1]UKBuilding_List!A174)</f>
        <v>0194</v>
      </c>
      <c r="B174" s="4" t="str">
        <f>([1]UKBuilding_List!B174)</f>
        <v>Shawneetown Bldg C</v>
      </c>
    </row>
    <row r="175" spans="1:2" x14ac:dyDescent="0.25">
      <c r="A175" s="3" t="str">
        <f>([1]UKBuilding_List!A175)</f>
        <v>0197</v>
      </c>
      <c r="B175" s="4" t="str">
        <f>([1]UKBuilding_List!B175)</f>
        <v>Parking Garage No 1</v>
      </c>
    </row>
    <row r="176" spans="1:2" x14ac:dyDescent="0.25">
      <c r="A176" s="3" t="str">
        <f>([1]UKBuilding_List!A176)</f>
        <v>0198</v>
      </c>
      <c r="B176" s="4" t="str">
        <f>([1]UKBuilding_List!B176)</f>
        <v>Parking Garage No 2</v>
      </c>
    </row>
    <row r="177" spans="1:2" x14ac:dyDescent="0.25">
      <c r="A177" s="3" t="str">
        <f>([1]UKBuilding_List!A177)</f>
        <v>0199</v>
      </c>
      <c r="B177" s="4" t="str">
        <f>([1]UKBuilding_List!B177)</f>
        <v>Parking Garage No 3</v>
      </c>
    </row>
    <row r="178" spans="1:2" x14ac:dyDescent="0.25">
      <c r="A178" s="3" t="str">
        <f>([1]UKBuilding_List!A178)</f>
        <v>0200</v>
      </c>
      <c r="B178" s="4" t="str">
        <f>([1]UKBuilding_List!B178)</f>
        <v>Wethington Allied Health Building</v>
      </c>
    </row>
    <row r="179" spans="1:2" x14ac:dyDescent="0.25">
      <c r="A179" s="3" t="str">
        <f>([1]UKBuilding_List!A179)</f>
        <v>0202</v>
      </c>
      <c r="B179" s="4" t="str">
        <f>([1]UKBuilding_List!B179)</f>
        <v>Parking Garage No 5</v>
      </c>
    </row>
    <row r="180" spans="1:2" x14ac:dyDescent="0.25">
      <c r="A180" s="3" t="str">
        <f>([1]UKBuilding_List!A180)</f>
        <v>0204</v>
      </c>
      <c r="B180" s="4" t="str">
        <f>([1]UKBuilding_List!B180)</f>
        <v>Cooling Plant #2</v>
      </c>
    </row>
    <row r="181" spans="1:2" x14ac:dyDescent="0.25">
      <c r="A181" s="3" t="str">
        <f>([1]UKBuilding_List!A181)</f>
        <v>0207</v>
      </c>
      <c r="B181" s="4" t="str">
        <f>([1]UKBuilding_List!B181)</f>
        <v>Arts Metal Building</v>
      </c>
    </row>
    <row r="182" spans="1:2" x14ac:dyDescent="0.25">
      <c r="A182" s="3" t="str">
        <f>([1]UKBuilding_List!A182)</f>
        <v>0209</v>
      </c>
      <c r="B182" s="4" t="str">
        <f>([1]UKBuilding_List!B182)</f>
        <v>Centrifuge Building</v>
      </c>
    </row>
    <row r="183" spans="1:2" x14ac:dyDescent="0.25">
      <c r="A183" s="3" t="str">
        <f>([1]UKBuilding_List!A183)</f>
        <v>0210</v>
      </c>
      <c r="B183" s="4" t="str">
        <f>([1]UKBuilding_List!B183)</f>
        <v>Reynolds Warehouse #4</v>
      </c>
    </row>
    <row r="184" spans="1:2" x14ac:dyDescent="0.25">
      <c r="A184" s="3" t="str">
        <f>([1]UKBuilding_List!A184)</f>
        <v>0211</v>
      </c>
      <c r="B184" s="4" t="str">
        <f>([1]UKBuilding_List!B184)</f>
        <v>Maxwell Place Garage</v>
      </c>
    </row>
    <row r="185" spans="1:2" x14ac:dyDescent="0.25">
      <c r="A185" s="3" t="str">
        <f>([1]UKBuilding_List!A185)</f>
        <v>0212</v>
      </c>
      <c r="B185" s="4" t="str">
        <f>([1]UKBuilding_List!B185)</f>
        <v>Lancaster Aquatics</v>
      </c>
    </row>
    <row r="186" spans="1:2" x14ac:dyDescent="0.25">
      <c r="A186" s="3" t="str">
        <f>([1]UKBuilding_List!A186)</f>
        <v>0213</v>
      </c>
      <c r="B186" s="4" t="str">
        <f>([1]UKBuilding_List!B186)</f>
        <v>Boone Tennis Center</v>
      </c>
    </row>
    <row r="187" spans="1:2" x14ac:dyDescent="0.25">
      <c r="A187" s="3" t="str">
        <f>([1]UKBuilding_List!A187)</f>
        <v>0214</v>
      </c>
      <c r="B187" s="4" t="str">
        <f>([1]UKBuilding_List!B187)</f>
        <v>Flammable Storage Building</v>
      </c>
    </row>
    <row r="188" spans="1:2" x14ac:dyDescent="0.25">
      <c r="A188" s="3" t="str">
        <f>([1]UKBuilding_List!A188)</f>
        <v>0215</v>
      </c>
      <c r="B188" s="4" t="str">
        <f>([1]UKBuilding_List!B188)</f>
        <v>W. P. Garrigus Building</v>
      </c>
    </row>
    <row r="189" spans="1:2" x14ac:dyDescent="0.25">
      <c r="A189" s="3" t="str">
        <f>([1]UKBuilding_List!A189)</f>
        <v>0216</v>
      </c>
      <c r="B189" s="4" t="str">
        <f>([1]UKBuilding_List!B189)</f>
        <v>Multi-Disciplinary Research Lab #3</v>
      </c>
    </row>
    <row r="190" spans="1:2" x14ac:dyDescent="0.25">
      <c r="A190" s="3" t="str">
        <f>([1]UKBuilding_List!A190)</f>
        <v>0217</v>
      </c>
      <c r="B190" s="4" t="str">
        <f>([1]UKBuilding_List!B190)</f>
        <v>Electric Substation #2</v>
      </c>
    </row>
    <row r="191" spans="1:2" x14ac:dyDescent="0.25">
      <c r="A191" s="3" t="str">
        <f>([1]UKBuilding_List!A191)</f>
        <v>0219</v>
      </c>
      <c r="B191" s="4" t="str">
        <f>([1]UKBuilding_List!B191)</f>
        <v>Seaton Center</v>
      </c>
    </row>
    <row r="192" spans="1:2" x14ac:dyDescent="0.25">
      <c r="A192" s="3" t="str">
        <f>([1]UKBuilding_List!A192)</f>
        <v>0220</v>
      </c>
      <c r="B192" s="4" t="str">
        <f>([1]UKBuilding_List!B192)</f>
        <v>Bernard Johnson Student Rec Ctr</v>
      </c>
    </row>
    <row r="193" spans="1:2" x14ac:dyDescent="0.25">
      <c r="A193" s="3" t="str">
        <f>([1]UKBuilding_List!A193)</f>
        <v>0222</v>
      </c>
      <c r="B193" s="4" t="str">
        <f>([1]UKBuilding_List!B193)</f>
        <v>Commonwealth Stadium</v>
      </c>
    </row>
    <row r="194" spans="1:2" x14ac:dyDescent="0.25">
      <c r="A194" s="3" t="str">
        <f>([1]UKBuilding_List!A194)</f>
        <v>0223</v>
      </c>
      <c r="B194" s="4" t="str">
        <f>([1]UKBuilding_List!B194)</f>
        <v>Warren Wright Medical Plaza</v>
      </c>
    </row>
    <row r="195" spans="1:2" x14ac:dyDescent="0.25">
      <c r="A195" s="3" t="str">
        <f>([1]UKBuilding_List!A195)</f>
        <v>0224</v>
      </c>
      <c r="B195" s="4" t="str">
        <f>([1]UKBuilding_List!B195)</f>
        <v>Lucille Caudill Little Fine Arts Library</v>
      </c>
    </row>
    <row r="196" spans="1:2" x14ac:dyDescent="0.25">
      <c r="A196" s="3" t="str">
        <f>([1]UKBuilding_List!A196)</f>
        <v>0225</v>
      </c>
      <c r="B196" s="4" t="str">
        <f>([1]UKBuilding_List!B196)</f>
        <v>T H Morgan Biological Sciences</v>
      </c>
    </row>
    <row r="197" spans="1:2" x14ac:dyDescent="0.25">
      <c r="A197" s="3" t="str">
        <f>([1]UKBuilding_List!A197)</f>
        <v>0227</v>
      </c>
      <c r="B197" s="4" t="str">
        <f>([1]UKBuilding_List!B197)</f>
        <v>Recreation Equipment Storage Building</v>
      </c>
    </row>
    <row r="198" spans="1:2" x14ac:dyDescent="0.25">
      <c r="A198" s="3" t="str">
        <f>([1]UKBuilding_List!A198)</f>
        <v>0229</v>
      </c>
      <c r="B198" s="4" t="str">
        <f>([1]UKBuilding_List!B198)</f>
        <v>Agricultural Distribution Center</v>
      </c>
    </row>
    <row r="199" spans="1:2" x14ac:dyDescent="0.25">
      <c r="A199" s="3" t="str">
        <f>([1]UKBuilding_List!A199)</f>
        <v>0230</v>
      </c>
      <c r="B199" s="4" t="str">
        <f>([1]UKBuilding_List!B199)</f>
        <v>Sanders-Brown Center on Aging</v>
      </c>
    </row>
    <row r="200" spans="1:2" x14ac:dyDescent="0.25">
      <c r="A200" s="3" t="str">
        <f>([1]UKBuilding_List!A200)</f>
        <v>0231</v>
      </c>
      <c r="B200" s="4" t="str">
        <f>([1]UKBuilding_List!B200)</f>
        <v>Farm Maintenance Storage Shed</v>
      </c>
    </row>
    <row r="201" spans="1:2" x14ac:dyDescent="0.25">
      <c r="A201" s="3" t="str">
        <f>([1]UKBuilding_List!A201)</f>
        <v>0232</v>
      </c>
      <c r="B201" s="4" t="str">
        <f>([1]UKBuilding_List!B201)</f>
        <v>College of Nursing</v>
      </c>
    </row>
    <row r="202" spans="1:2" x14ac:dyDescent="0.25">
      <c r="A202" s="3" t="str">
        <f>([1]UKBuilding_List!A202)</f>
        <v>0235</v>
      </c>
      <c r="B202" s="4" t="str">
        <f>([1]UKBuilding_List!B202)</f>
        <v>John W Oswald Building</v>
      </c>
    </row>
    <row r="203" spans="1:2" x14ac:dyDescent="0.25">
      <c r="A203" s="3" t="str">
        <f>([1]UKBuilding_List!A203)</f>
        <v>0236</v>
      </c>
      <c r="B203" s="4" t="str">
        <f>([1]UKBuilding_List!B203)</f>
        <v>Kentucky Tobacco Research and Development Center</v>
      </c>
    </row>
    <row r="204" spans="1:2" x14ac:dyDescent="0.25">
      <c r="A204" s="3" t="str">
        <f>([1]UKBuilding_List!A204)</f>
        <v>0237</v>
      </c>
      <c r="B204" s="4" t="str">
        <f>([1]UKBuilding_List!B204)</f>
        <v>Wenner-Gren Research Addition</v>
      </c>
    </row>
    <row r="205" spans="1:2" x14ac:dyDescent="0.25">
      <c r="A205" s="3" t="str">
        <f>([1]UKBuilding_List!A205)</f>
        <v>0240</v>
      </c>
      <c r="B205" s="4" t="str">
        <f>([1]UKBuilding_List!B205)</f>
        <v>468 Rose Lane</v>
      </c>
    </row>
    <row r="206" spans="1:2" x14ac:dyDescent="0.25">
      <c r="A206" s="3" t="str">
        <f>([1]UKBuilding_List!A206)</f>
        <v>0241</v>
      </c>
      <c r="B206" s="4" t="str">
        <f>([1]UKBuilding_List!B206)</f>
        <v>Singletary Center for the Arts</v>
      </c>
    </row>
    <row r="207" spans="1:2" x14ac:dyDescent="0.25">
      <c r="A207" s="3" t="str">
        <f>([1]UKBuilding_List!A207)</f>
        <v>0243</v>
      </c>
      <c r="B207" s="4" t="str">
        <f>([1]UKBuilding_List!B207)</f>
        <v>Greg Page Apartments 1</v>
      </c>
    </row>
    <row r="208" spans="1:2" x14ac:dyDescent="0.25">
      <c r="A208" s="3" t="str">
        <f>([1]UKBuilding_List!A208)</f>
        <v>0244</v>
      </c>
      <c r="B208" s="4" t="str">
        <f>([1]UKBuilding_List!B208)</f>
        <v>Greg Page Apartments 2</v>
      </c>
    </row>
    <row r="209" spans="1:2" x14ac:dyDescent="0.25">
      <c r="A209" s="3" t="str">
        <f>([1]UKBuilding_List!A209)</f>
        <v>0245</v>
      </c>
      <c r="B209" s="4" t="str">
        <f>([1]UKBuilding_List!B209)</f>
        <v>Greg Page Apartments 3</v>
      </c>
    </row>
    <row r="210" spans="1:2" x14ac:dyDescent="0.25">
      <c r="A210" s="3" t="str">
        <f>([1]UKBuilding_List!A210)</f>
        <v>0246</v>
      </c>
      <c r="B210" s="4" t="str">
        <f>([1]UKBuilding_List!B210)</f>
        <v>Greg Page Apartments 4</v>
      </c>
    </row>
    <row r="211" spans="1:2" x14ac:dyDescent="0.25">
      <c r="A211" s="3" t="str">
        <f>([1]UKBuilding_List!A211)</f>
        <v>0247</v>
      </c>
      <c r="B211" s="4" t="str">
        <f>([1]UKBuilding_List!B211)</f>
        <v>Greg Page Apartments 5</v>
      </c>
    </row>
    <row r="212" spans="1:2" x14ac:dyDescent="0.25">
      <c r="A212" s="3" t="str">
        <f>([1]UKBuilding_List!A212)</f>
        <v>0248</v>
      </c>
      <c r="B212" s="4" t="str">
        <f>([1]UKBuilding_List!B212)</f>
        <v>Greg Page Apartments 6</v>
      </c>
    </row>
    <row r="213" spans="1:2" x14ac:dyDescent="0.25">
      <c r="A213" s="3" t="str">
        <f>([1]UKBuilding_List!A213)</f>
        <v>0249</v>
      </c>
      <c r="B213" s="4" t="str">
        <f>([1]UKBuilding_List!B213)</f>
        <v>Greg Page Apartments 7</v>
      </c>
    </row>
    <row r="214" spans="1:2" x14ac:dyDescent="0.25">
      <c r="A214" s="3" t="str">
        <f>([1]UKBuilding_List!A214)</f>
        <v>0250</v>
      </c>
      <c r="B214" s="4" t="str">
        <f>([1]UKBuilding_List!B214)</f>
        <v>Greg Page Apartments 8</v>
      </c>
    </row>
    <row r="215" spans="1:2" x14ac:dyDescent="0.25">
      <c r="A215" s="3" t="str">
        <f>([1]UKBuilding_List!A215)</f>
        <v>0252</v>
      </c>
      <c r="B215" s="4" t="str">
        <f>([1]UKBuilding_List!B215)</f>
        <v>Greg Page Apartments 10</v>
      </c>
    </row>
    <row r="216" spans="1:2" x14ac:dyDescent="0.25">
      <c r="A216" s="3" t="str">
        <f>([1]UKBuilding_List!A216)</f>
        <v>0253</v>
      </c>
      <c r="B216" s="4" t="str">
        <f>([1]UKBuilding_List!B216)</f>
        <v>Greg Page Apartments 11</v>
      </c>
    </row>
    <row r="217" spans="1:2" x14ac:dyDescent="0.25">
      <c r="A217" s="3" t="str">
        <f>([1]UKBuilding_List!A217)</f>
        <v>0254</v>
      </c>
      <c r="B217" s="4" t="str">
        <f>([1]UKBuilding_List!B217)</f>
        <v>Greg Page Apartments 12</v>
      </c>
    </row>
    <row r="218" spans="1:2" x14ac:dyDescent="0.25">
      <c r="A218" s="3" t="str">
        <f>([1]UKBuilding_List!A218)</f>
        <v>0255</v>
      </c>
      <c r="B218" s="4" t="str">
        <f>([1]UKBuilding_List!B218)</f>
        <v>Greg Page Apartments 13</v>
      </c>
    </row>
    <row r="219" spans="1:2" x14ac:dyDescent="0.25">
      <c r="A219" s="3" t="str">
        <f>([1]UKBuilding_List!A219)</f>
        <v>0256</v>
      </c>
      <c r="B219" s="4" t="str">
        <f>([1]UKBuilding_List!B219)</f>
        <v>Greg Page Apartments 14</v>
      </c>
    </row>
    <row r="220" spans="1:2" x14ac:dyDescent="0.25">
      <c r="A220" s="3" t="str">
        <f>([1]UKBuilding_List!A220)</f>
        <v>0257</v>
      </c>
      <c r="B220" s="4" t="str">
        <f>([1]UKBuilding_List!B220)</f>
        <v>Greg Page Apartments 15</v>
      </c>
    </row>
    <row r="221" spans="1:2" x14ac:dyDescent="0.25">
      <c r="A221" s="3" t="str">
        <f>([1]UKBuilding_List!A221)</f>
        <v>0258</v>
      </c>
      <c r="B221" s="4" t="str">
        <f>([1]UKBuilding_List!B221)</f>
        <v>Greg Page Apartments 16</v>
      </c>
    </row>
    <row r="222" spans="1:2" x14ac:dyDescent="0.25">
      <c r="A222" s="3" t="str">
        <f>([1]UKBuilding_List!A222)</f>
        <v>0259</v>
      </c>
      <c r="B222" s="4" t="str">
        <f>([1]UKBuilding_List!B222)</f>
        <v>Greg Page Apartments 17</v>
      </c>
    </row>
    <row r="223" spans="1:2" x14ac:dyDescent="0.25">
      <c r="A223" s="3" t="str">
        <f>([1]UKBuilding_List!A223)</f>
        <v>0260</v>
      </c>
      <c r="B223" s="4" t="str">
        <f>([1]UKBuilding_List!B223)</f>
        <v>Greg Page Apartments 18</v>
      </c>
    </row>
    <row r="224" spans="1:2" x14ac:dyDescent="0.25">
      <c r="A224" s="3" t="str">
        <f>([1]UKBuilding_List!A224)</f>
        <v>0261</v>
      </c>
      <c r="B224" s="4" t="str">
        <f>([1]UKBuilding_List!B224)</f>
        <v>Greg Page Apartments 19</v>
      </c>
    </row>
    <row r="225" spans="1:2" x14ac:dyDescent="0.25">
      <c r="A225" s="3" t="str">
        <f>([1]UKBuilding_List!A225)</f>
        <v>0262</v>
      </c>
      <c r="B225" s="4" t="str">
        <f>([1]UKBuilding_List!B225)</f>
        <v>Greg Page Apartments 20</v>
      </c>
    </row>
    <row r="226" spans="1:2" x14ac:dyDescent="0.25">
      <c r="A226" s="3" t="str">
        <f>([1]UKBuilding_List!A226)</f>
        <v>0263</v>
      </c>
      <c r="B226" s="4" t="str">
        <f>([1]UKBuilding_List!B226)</f>
        <v>Greg Page Apartments 21</v>
      </c>
    </row>
    <row r="227" spans="1:2" x14ac:dyDescent="0.25">
      <c r="A227" s="3" t="str">
        <f>([1]UKBuilding_List!A227)</f>
        <v>0264</v>
      </c>
      <c r="B227" s="4" t="str">
        <f>([1]UKBuilding_List!B227)</f>
        <v>Greg Page Apartments 22</v>
      </c>
    </row>
    <row r="228" spans="1:2" x14ac:dyDescent="0.25">
      <c r="A228" s="3" t="str">
        <f>([1]UKBuilding_List!A228)</f>
        <v>0265</v>
      </c>
      <c r="B228" s="4" t="str">
        <f>([1]UKBuilding_List!B228)</f>
        <v>Greg Page Apartments 23</v>
      </c>
    </row>
    <row r="229" spans="1:2" x14ac:dyDescent="0.25">
      <c r="A229" s="3" t="str">
        <f>([1]UKBuilding_List!A229)</f>
        <v>0266</v>
      </c>
      <c r="B229" s="4" t="str">
        <f>([1]UKBuilding_List!B229)</f>
        <v>Greg Page Apartments 24</v>
      </c>
    </row>
    <row r="230" spans="1:2" x14ac:dyDescent="0.25">
      <c r="A230" s="3" t="str">
        <f>([1]UKBuilding_List!A230)</f>
        <v>0267</v>
      </c>
      <c r="B230" s="4" t="str">
        <f>([1]UKBuilding_List!B230)</f>
        <v>Greg Page Apartments 25</v>
      </c>
    </row>
    <row r="231" spans="1:2" x14ac:dyDescent="0.25">
      <c r="A231" s="3" t="str">
        <f>([1]UKBuilding_List!A231)</f>
        <v>0268</v>
      </c>
      <c r="B231" s="4" t="str">
        <f>([1]UKBuilding_List!B231)</f>
        <v>Greg Page Food Storage Laundry</v>
      </c>
    </row>
    <row r="232" spans="1:2" x14ac:dyDescent="0.25">
      <c r="A232" s="3" t="str">
        <f>([1]UKBuilding_List!A232)</f>
        <v>0269</v>
      </c>
      <c r="B232" s="4" t="str">
        <f>([1]UKBuilding_List!B232)</f>
        <v>Communications Building</v>
      </c>
    </row>
    <row r="233" spans="1:2" x14ac:dyDescent="0.25">
      <c r="A233" s="3" t="str">
        <f>([1]UKBuilding_List!A233)</f>
        <v>0272</v>
      </c>
      <c r="B233" s="4" t="str">
        <f>([1]UKBuilding_List!B233)</f>
        <v>Information Building</v>
      </c>
    </row>
    <row r="234" spans="1:2" x14ac:dyDescent="0.25">
      <c r="A234" s="3" t="str">
        <f>([1]UKBuilding_List!A234)</f>
        <v>0274</v>
      </c>
      <c r="B234" s="4" t="str">
        <f>([1]UKBuilding_List!B234)</f>
        <v>Moloney Building</v>
      </c>
    </row>
    <row r="235" spans="1:2" x14ac:dyDescent="0.25">
      <c r="A235" s="3" t="str">
        <f>([1]UKBuilding_List!A235)</f>
        <v>0275</v>
      </c>
      <c r="B235" s="4" t="str">
        <f>([1]UKBuilding_List!B235)</f>
        <v>Bruce Poundstone Regulatory Services Building</v>
      </c>
    </row>
    <row r="236" spans="1:2" x14ac:dyDescent="0.25">
      <c r="A236" s="3" t="str">
        <f>([1]UKBuilding_List!A236)</f>
        <v>0276</v>
      </c>
      <c r="B236" s="4" t="str">
        <f>([1]UKBuilding_List!B236)</f>
        <v>Charles E. Barnhart Building</v>
      </c>
    </row>
    <row r="237" spans="1:2" x14ac:dyDescent="0.25">
      <c r="A237" s="3" t="str">
        <f>([1]UKBuilding_List!A237)</f>
        <v>0277</v>
      </c>
      <c r="B237" s="4" t="str">
        <f>([1]UKBuilding_List!B237)</f>
        <v>Nutter Football Training Facility</v>
      </c>
    </row>
    <row r="238" spans="1:2" x14ac:dyDescent="0.25">
      <c r="A238" s="3" t="str">
        <f>([1]UKBuilding_List!A238)</f>
        <v>0278</v>
      </c>
      <c r="B238" s="4" t="str">
        <f>([1]UKBuilding_List!B238)</f>
        <v>PPD Storage Building</v>
      </c>
    </row>
    <row r="239" spans="1:2" x14ac:dyDescent="0.25">
      <c r="A239" s="3" t="str">
        <f>([1]UKBuilding_List!A239)</f>
        <v>0279</v>
      </c>
      <c r="B239" s="4" t="str">
        <f>([1]UKBuilding_List!B239)</f>
        <v>BIRP Building</v>
      </c>
    </row>
    <row r="240" spans="1:2" x14ac:dyDescent="0.25">
      <c r="A240" s="3" t="str">
        <f>([1]UKBuilding_List!A240)</f>
        <v>0281</v>
      </c>
      <c r="B240" s="4" t="str">
        <f>([1]UKBuilding_List!B240)</f>
        <v>Oliver H. Raymond Civil Engineering</v>
      </c>
    </row>
    <row r="241" spans="1:2" x14ac:dyDescent="0.25">
      <c r="A241" s="3" t="str">
        <f>([1]UKBuilding_List!A241)</f>
        <v>0282</v>
      </c>
      <c r="B241" s="4" t="str">
        <f>([1]UKBuilding_List!B241)</f>
        <v>Gas Storage Building</v>
      </c>
    </row>
    <row r="242" spans="1:2" x14ac:dyDescent="0.25">
      <c r="A242" s="3" t="str">
        <f>([1]UKBuilding_List!A242)</f>
        <v>0283</v>
      </c>
      <c r="B242" s="4" t="str">
        <f>([1]UKBuilding_List!B242)</f>
        <v>Hagan Baseball Stadium</v>
      </c>
    </row>
    <row r="243" spans="1:2" x14ac:dyDescent="0.25">
      <c r="A243" s="3" t="str">
        <f>([1]UKBuilding_List!A243)</f>
        <v>0284</v>
      </c>
      <c r="B243" s="4" t="str">
        <f>([1]UKBuilding_List!B243)</f>
        <v>Kentucky Clinic</v>
      </c>
    </row>
    <row r="244" spans="1:2" x14ac:dyDescent="0.25">
      <c r="A244" s="3" t="str">
        <f>([1]UKBuilding_List!A244)</f>
        <v>0285</v>
      </c>
      <c r="B244" s="4" t="str">
        <f>([1]UKBuilding_List!B244)</f>
        <v>Nutter Field House</v>
      </c>
    </row>
    <row r="245" spans="1:2" x14ac:dyDescent="0.25">
      <c r="A245" s="3" t="str">
        <f>([1]UKBuilding_List!A245)</f>
        <v>0286</v>
      </c>
      <c r="B245" s="4" t="str">
        <f>([1]UKBuilding_List!B245)</f>
        <v>ASTeCC</v>
      </c>
    </row>
    <row r="246" spans="1:2" x14ac:dyDescent="0.25">
      <c r="A246" s="3" t="str">
        <f>([1]UKBuilding_List!A246)</f>
        <v>0287</v>
      </c>
      <c r="B246" s="4" t="str">
        <f>([1]UKBuilding_List!B246)</f>
        <v>Electric HVAC Building</v>
      </c>
    </row>
    <row r="247" spans="1:2" x14ac:dyDescent="0.25">
      <c r="A247" s="3" t="str">
        <f>([1]UKBuilding_List!A247)</f>
        <v>0288</v>
      </c>
      <c r="B247" s="4" t="str">
        <f>([1]UKBuilding_List!B247)</f>
        <v>PPD Greenhouse</v>
      </c>
    </row>
    <row r="248" spans="1:2" x14ac:dyDescent="0.25">
      <c r="A248" s="3" t="str">
        <f>([1]UKBuilding_List!A248)</f>
        <v>0289</v>
      </c>
      <c r="B248" s="4" t="str">
        <f>([1]UKBuilding_List!B248)</f>
        <v>Hazardous Waste Storage</v>
      </c>
    </row>
    <row r="249" spans="1:2" x14ac:dyDescent="0.25">
      <c r="A249" s="3" t="str">
        <f>([1]UKBuilding_List!A249)</f>
        <v>0293</v>
      </c>
      <c r="B249" s="4" t="str">
        <f>([1]UKBuilding_List!B249)</f>
        <v>UK Chandler Hospital</v>
      </c>
    </row>
    <row r="250" spans="1:2" x14ac:dyDescent="0.25">
      <c r="A250" s="3" t="str">
        <f>([1]UKBuilding_List!A250)</f>
        <v>0294</v>
      </c>
      <c r="B250" s="4" t="str">
        <f>([1]UKBuilding_List!B250)</f>
        <v>Gill Heart Institute</v>
      </c>
    </row>
    <row r="251" spans="1:2" x14ac:dyDescent="0.25">
      <c r="A251" s="3" t="str">
        <f>([1]UKBuilding_List!A251)</f>
        <v>0297</v>
      </c>
      <c r="B251" s="4" t="str">
        <f>([1]UKBuilding_List!B251)</f>
        <v>Dental Science Building</v>
      </c>
    </row>
    <row r="252" spans="1:2" x14ac:dyDescent="0.25">
      <c r="A252" s="3" t="str">
        <f>([1]UKBuilding_List!A252)</f>
        <v>0298</v>
      </c>
      <c r="B252" s="4" t="str">
        <f>([1]UKBuilding_List!B252)</f>
        <v>William R. Willard Medical Education Building</v>
      </c>
    </row>
    <row r="253" spans="1:2" x14ac:dyDescent="0.25">
      <c r="A253" s="3" t="str">
        <f>([1]UKBuilding_List!A253)</f>
        <v>0300</v>
      </c>
      <c r="B253" s="4" t="str">
        <f>([1]UKBuilding_List!B253)</f>
        <v>Arboretum Tool Shed</v>
      </c>
    </row>
    <row r="254" spans="1:2" x14ac:dyDescent="0.25">
      <c r="A254" s="3" t="str">
        <f>([1]UKBuilding_List!A254)</f>
        <v>0301</v>
      </c>
      <c r="B254" s="4" t="str">
        <f>([1]UKBuilding_List!B254)</f>
        <v>154 Bonnie Brae</v>
      </c>
    </row>
    <row r="255" spans="1:2" x14ac:dyDescent="0.25">
      <c r="A255" s="3" t="str">
        <f>([1]UKBuilding_List!A255)</f>
        <v>0302</v>
      </c>
      <c r="B255" s="4" t="str">
        <f>([1]UKBuilding_List!B255)</f>
        <v>Dorotha Oatts Smith Visitor Center</v>
      </c>
    </row>
    <row r="256" spans="1:2" x14ac:dyDescent="0.25">
      <c r="A256" s="3" t="str">
        <f>([1]UKBuilding_List!A256)</f>
        <v>0305</v>
      </c>
      <c r="B256" s="4" t="str">
        <f>([1]UKBuilding_List!B256)</f>
        <v>Peter P. Bosomworth Health Sciences Research Building</v>
      </c>
    </row>
    <row r="257" spans="1:2" x14ac:dyDescent="0.25">
      <c r="A257" s="3" t="str">
        <f>([1]UKBuilding_List!A257)</f>
        <v>0312</v>
      </c>
      <c r="B257" s="4" t="str">
        <f>([1]UKBuilding_List!B257)</f>
        <v>Plant Sciences</v>
      </c>
    </row>
    <row r="258" spans="1:2" x14ac:dyDescent="0.25">
      <c r="A258" s="3" t="str">
        <f>([1]UKBuilding_List!A258)</f>
        <v>0314</v>
      </c>
      <c r="B258" s="4" t="str">
        <f>([1]UKBuilding_List!B258)</f>
        <v>252 East Maxwell St</v>
      </c>
    </row>
    <row r="259" spans="1:2" x14ac:dyDescent="0.25">
      <c r="A259" s="3" t="str">
        <f>([1]UKBuilding_List!A259)</f>
        <v>0315</v>
      </c>
      <c r="B259" s="4" t="str">
        <f>([1]UKBuilding_List!B259)</f>
        <v>206 East Maxwell St</v>
      </c>
    </row>
    <row r="260" spans="1:2" x14ac:dyDescent="0.25">
      <c r="A260" s="3" t="str">
        <f>([1]UKBuilding_List!A260)</f>
        <v>0324</v>
      </c>
      <c r="B260" s="4" t="str">
        <f>([1]UKBuilding_List!B260)</f>
        <v>315 Scott St</v>
      </c>
    </row>
    <row r="261" spans="1:2" x14ac:dyDescent="0.25">
      <c r="A261" s="3" t="str">
        <f>([1]UKBuilding_List!A261)</f>
        <v>0325</v>
      </c>
      <c r="B261" s="4" t="str">
        <f>([1]UKBuilding_List!B261)</f>
        <v>317 Scott St</v>
      </c>
    </row>
    <row r="262" spans="1:2" x14ac:dyDescent="0.25">
      <c r="A262" s="3" t="str">
        <f>([1]UKBuilding_List!A262)</f>
        <v>0327</v>
      </c>
      <c r="B262" s="4" t="str">
        <f>([1]UKBuilding_List!B262)</f>
        <v>321 Scott St</v>
      </c>
    </row>
    <row r="263" spans="1:2" x14ac:dyDescent="0.25">
      <c r="A263" s="3" t="str">
        <f>([1]UKBuilding_List!A263)</f>
        <v>0333</v>
      </c>
      <c r="B263" s="4" t="str">
        <f>([1]UKBuilding_List!B263)</f>
        <v>641 South Limestone St</v>
      </c>
    </row>
    <row r="264" spans="1:2" x14ac:dyDescent="0.25">
      <c r="A264" s="3" t="str">
        <f>([1]UKBuilding_List!A264)</f>
        <v>0336</v>
      </c>
      <c r="B264" s="4" t="str">
        <f>([1]UKBuilding_List!B264)</f>
        <v>Thomas D Clark Building</v>
      </c>
    </row>
    <row r="265" spans="1:2" x14ac:dyDescent="0.25">
      <c r="A265" s="3" t="str">
        <f>([1]UKBuilding_List!A265)</f>
        <v>0337</v>
      </c>
      <c r="B265" s="4" t="str">
        <f>([1]UKBuilding_List!B265)</f>
        <v>663 South Limestone Garage</v>
      </c>
    </row>
    <row r="266" spans="1:2" x14ac:dyDescent="0.25">
      <c r="A266" s="3" t="str">
        <f>([1]UKBuilding_List!A266)</f>
        <v>0343</v>
      </c>
      <c r="B266" s="4" t="str">
        <f>([1]UKBuilding_List!B266)</f>
        <v>Bingham Davis House</v>
      </c>
    </row>
    <row r="267" spans="1:2" x14ac:dyDescent="0.25">
      <c r="A267" s="3" t="str">
        <f>([1]UKBuilding_List!A267)</f>
        <v>0344</v>
      </c>
      <c r="B267" s="4" t="str">
        <f>([1]UKBuilding_List!B267)</f>
        <v>Raymond F. Betts House</v>
      </c>
    </row>
    <row r="268" spans="1:2" x14ac:dyDescent="0.25">
      <c r="A268" s="3" t="str">
        <f>([1]UKBuilding_List!A268)</f>
        <v>0345</v>
      </c>
      <c r="B268" s="4" t="str">
        <f>([1]UKBuilding_List!B268)</f>
        <v>Max Kade German House and Cultural Center</v>
      </c>
    </row>
    <row r="269" spans="1:2" x14ac:dyDescent="0.25">
      <c r="A269" s="3" t="str">
        <f>([1]UKBuilding_List!A269)</f>
        <v>0346</v>
      </c>
      <c r="B269" s="4" t="str">
        <f>([1]UKBuilding_List!B269)</f>
        <v>654 Maxwelton Ct</v>
      </c>
    </row>
    <row r="270" spans="1:2" x14ac:dyDescent="0.25">
      <c r="A270" s="3" t="str">
        <f>([1]UKBuilding_List!A270)</f>
        <v>0347</v>
      </c>
      <c r="B270" s="4" t="str">
        <f>([1]UKBuilding_List!B270)</f>
        <v>624 Maxwelton Ct</v>
      </c>
    </row>
    <row r="271" spans="1:2" x14ac:dyDescent="0.25">
      <c r="A271" s="3" t="str">
        <f>([1]UKBuilding_List!A271)</f>
        <v>0348</v>
      </c>
      <c r="B271" s="4" t="str">
        <f>([1]UKBuilding_List!B271)</f>
        <v>626 Maxwelton Ct</v>
      </c>
    </row>
    <row r="272" spans="1:2" x14ac:dyDescent="0.25">
      <c r="A272" s="3" t="str">
        <f>([1]UKBuilding_List!A272)</f>
        <v>0349</v>
      </c>
      <c r="B272" s="4" t="str">
        <f>([1]UKBuilding_List!B272)</f>
        <v>641 Maxwelton Ct</v>
      </c>
    </row>
    <row r="273" spans="1:2" x14ac:dyDescent="0.25">
      <c r="A273" s="3" t="str">
        <f>([1]UKBuilding_List!A273)</f>
        <v>0350</v>
      </c>
      <c r="B273" s="4" t="str">
        <f>([1]UKBuilding_List!B273)</f>
        <v>643 Maxwelton Ct</v>
      </c>
    </row>
    <row r="274" spans="1:2" x14ac:dyDescent="0.25">
      <c r="A274" s="3" t="str">
        <f>([1]UKBuilding_List!A274)</f>
        <v>0351</v>
      </c>
      <c r="B274" s="4" t="str">
        <f>([1]UKBuilding_List!B274)</f>
        <v>644 Maxwelton Ct</v>
      </c>
    </row>
    <row r="275" spans="1:2" x14ac:dyDescent="0.25">
      <c r="A275" s="3" t="str">
        <f>([1]UKBuilding_List!A275)</f>
        <v>0353</v>
      </c>
      <c r="B275" s="4" t="str">
        <f>([1]UKBuilding_List!B275)</f>
        <v>520 Oldham Ct</v>
      </c>
    </row>
    <row r="276" spans="1:2" x14ac:dyDescent="0.25">
      <c r="A276" s="3" t="str">
        <f>([1]UKBuilding_List!A276)</f>
        <v>0355</v>
      </c>
      <c r="B276" s="4" t="str">
        <f>([1]UKBuilding_List!B276)</f>
        <v>123 State St</v>
      </c>
    </row>
    <row r="277" spans="1:2" x14ac:dyDescent="0.25">
      <c r="A277" s="3" t="str">
        <f>([1]UKBuilding_List!A277)</f>
        <v>0356</v>
      </c>
      <c r="B277" s="4" t="str">
        <f>([1]UKBuilding_List!B277)</f>
        <v>119 State St</v>
      </c>
    </row>
    <row r="278" spans="1:2" x14ac:dyDescent="0.25">
      <c r="A278" s="3" t="str">
        <f>([1]UKBuilding_List!A278)</f>
        <v>0361</v>
      </c>
      <c r="B278" s="4" t="str">
        <f>([1]UKBuilding_List!B278)</f>
        <v>402 Pennsylvania Ct</v>
      </c>
    </row>
    <row r="279" spans="1:2" x14ac:dyDescent="0.25">
      <c r="A279" s="3" t="str">
        <f>([1]UKBuilding_List!A279)</f>
        <v>0362</v>
      </c>
      <c r="B279" s="4" t="str">
        <f>([1]UKBuilding_List!B279)</f>
        <v>405 Pennsylvania Ct</v>
      </c>
    </row>
    <row r="280" spans="1:2" x14ac:dyDescent="0.25">
      <c r="A280" s="3" t="str">
        <f>([1]UKBuilding_List!A280)</f>
        <v>0363</v>
      </c>
      <c r="B280" s="4" t="str">
        <f>([1]UKBuilding_List!B280)</f>
        <v>406 Pennsylvania Ct</v>
      </c>
    </row>
    <row r="281" spans="1:2" x14ac:dyDescent="0.25">
      <c r="A281" s="3" t="str">
        <f>([1]UKBuilding_List!A281)</f>
        <v>0365</v>
      </c>
      <c r="B281" s="4" t="str">
        <f>([1]UKBuilding_List!B281)</f>
        <v>410 Pennsylvania Ct</v>
      </c>
    </row>
    <row r="282" spans="1:2" x14ac:dyDescent="0.25">
      <c r="A282" s="3" t="str">
        <f>([1]UKBuilding_List!A282)</f>
        <v>0377</v>
      </c>
      <c r="B282" s="4" t="str">
        <f>([1]UKBuilding_List!B282)</f>
        <v>319 Rose Lane</v>
      </c>
    </row>
    <row r="283" spans="1:2" x14ac:dyDescent="0.25">
      <c r="A283" s="3" t="str">
        <f>([1]UKBuilding_List!A283)</f>
        <v>0378</v>
      </c>
      <c r="B283" s="4" t="str">
        <f>([1]UKBuilding_List!B283)</f>
        <v>321 Rose Lane</v>
      </c>
    </row>
    <row r="284" spans="1:2" x14ac:dyDescent="0.25">
      <c r="A284" s="3" t="str">
        <f>([1]UKBuilding_List!A284)</f>
        <v>0381</v>
      </c>
      <c r="B284" s="4" t="str">
        <f>([1]UKBuilding_List!B284)</f>
        <v>162-164 Gazette Avenue</v>
      </c>
    </row>
    <row r="285" spans="1:2" x14ac:dyDescent="0.25">
      <c r="A285" s="3" t="str">
        <f>([1]UKBuilding_List!A285)</f>
        <v>0386</v>
      </c>
      <c r="B285" s="4" t="str">
        <f>([1]UKBuilding_List!B285)</f>
        <v>150 Gazette Avenue</v>
      </c>
    </row>
    <row r="286" spans="1:2" x14ac:dyDescent="0.25">
      <c r="A286" s="3" t="str">
        <f>([1]UKBuilding_List!A286)</f>
        <v>0390</v>
      </c>
      <c r="B286" s="4" t="str">
        <f>([1]UKBuilding_List!B286)</f>
        <v>Bus Shelter #1</v>
      </c>
    </row>
    <row r="287" spans="1:2" x14ac:dyDescent="0.25">
      <c r="A287" s="3" t="str">
        <f>([1]UKBuilding_List!A287)</f>
        <v>0391</v>
      </c>
      <c r="B287" s="4" t="str">
        <f>([1]UKBuilding_List!B287)</f>
        <v>Bus Shelter #2</v>
      </c>
    </row>
    <row r="288" spans="1:2" x14ac:dyDescent="0.25">
      <c r="A288" s="3" t="str">
        <f>([1]UKBuilding_List!A288)</f>
        <v>0392</v>
      </c>
      <c r="B288" s="4" t="str">
        <f>([1]UKBuilding_List!B288)</f>
        <v>Bus Shelter #3</v>
      </c>
    </row>
    <row r="289" spans="1:2" x14ac:dyDescent="0.25">
      <c r="A289" s="3" t="str">
        <f>([1]UKBuilding_List!A289)</f>
        <v>0393</v>
      </c>
      <c r="B289" s="4" t="str">
        <f>([1]UKBuilding_List!B289)</f>
        <v>Bus Shelter #7</v>
      </c>
    </row>
    <row r="290" spans="1:2" x14ac:dyDescent="0.25">
      <c r="A290" s="3" t="str">
        <f>([1]UKBuilding_List!A290)</f>
        <v>0394</v>
      </c>
      <c r="B290" s="4" t="str">
        <f>([1]UKBuilding_List!B290)</f>
        <v>Bus Shelter #6</v>
      </c>
    </row>
    <row r="291" spans="1:2" x14ac:dyDescent="0.25">
      <c r="A291" s="3" t="str">
        <f>([1]UKBuilding_List!A291)</f>
        <v>0397</v>
      </c>
      <c r="B291" s="4" t="str">
        <f>([1]UKBuilding_List!B291)</f>
        <v>Bus Shelter #9</v>
      </c>
    </row>
    <row r="292" spans="1:2" x14ac:dyDescent="0.25">
      <c r="A292" s="3" t="str">
        <f>([1]UKBuilding_List!A292)</f>
        <v>0398</v>
      </c>
      <c r="B292" s="4" t="str">
        <f>([1]UKBuilding_List!B292)</f>
        <v>Bus Shelter #10</v>
      </c>
    </row>
    <row r="293" spans="1:2" x14ac:dyDescent="0.25">
      <c r="A293" s="3" t="str">
        <f>([1]UKBuilding_List!A293)</f>
        <v>0399</v>
      </c>
      <c r="B293" s="4" t="str">
        <f>([1]UKBuilding_List!B293)</f>
        <v>Bus Shelter #11</v>
      </c>
    </row>
    <row r="294" spans="1:2" x14ac:dyDescent="0.25">
      <c r="A294" s="3" t="str">
        <f>([1]UKBuilding_List!A294)</f>
        <v>0400</v>
      </c>
      <c r="B294" s="4" t="str">
        <f>([1]UKBuilding_List!B294)</f>
        <v>Ellen H. Richards House</v>
      </c>
    </row>
    <row r="295" spans="1:2" x14ac:dyDescent="0.25">
      <c r="A295" s="3" t="str">
        <f>([1]UKBuilding_List!A295)</f>
        <v>0401</v>
      </c>
      <c r="B295" s="4" t="str">
        <f>([1]UKBuilding_List!B295)</f>
        <v>Weldon House</v>
      </c>
    </row>
    <row r="296" spans="1:2" x14ac:dyDescent="0.25">
      <c r="A296" s="3" t="str">
        <f>([1]UKBuilding_List!A296)</f>
        <v>0402</v>
      </c>
      <c r="B296" s="4" t="str">
        <f>([1]UKBuilding_List!B296)</f>
        <v>147 Washington Ave</v>
      </c>
    </row>
    <row r="297" spans="1:2" x14ac:dyDescent="0.25">
      <c r="A297" s="3" t="str">
        <f>([1]UKBuilding_List!A297)</f>
        <v>0412</v>
      </c>
      <c r="B297" s="4" t="str">
        <f>([1]UKBuilding_List!B297)</f>
        <v>403 Pennsylvania Ct</v>
      </c>
    </row>
    <row r="298" spans="1:2" x14ac:dyDescent="0.25">
      <c r="A298" s="3" t="str">
        <f>([1]UKBuilding_List!A298)</f>
        <v>0413</v>
      </c>
      <c r="B298" s="4" t="str">
        <f>([1]UKBuilding_List!B298)</f>
        <v>Softball/Soccer Locker Rooms</v>
      </c>
    </row>
    <row r="299" spans="1:2" x14ac:dyDescent="0.25">
      <c r="A299" s="3" t="str">
        <f>([1]UKBuilding_List!A299)</f>
        <v>0416</v>
      </c>
      <c r="B299" s="4" t="str">
        <f>([1]UKBuilding_List!B299)</f>
        <v>Bus Shelter #12</v>
      </c>
    </row>
    <row r="300" spans="1:2" x14ac:dyDescent="0.25">
      <c r="A300" s="3" t="str">
        <f>([1]UKBuilding_List!A300)</f>
        <v>0417</v>
      </c>
      <c r="B300" s="4" t="str">
        <f>([1]UKBuilding_List!B300)</f>
        <v>660 South Limestone</v>
      </c>
    </row>
    <row r="301" spans="1:2" x14ac:dyDescent="0.25">
      <c r="A301" s="3" t="str">
        <f>([1]UKBuilding_List!A301)</f>
        <v>0418</v>
      </c>
      <c r="B301" s="4" t="str">
        <f>([1]UKBuilding_List!B301)</f>
        <v>Bus Shelter #4</v>
      </c>
    </row>
    <row r="302" spans="1:2" x14ac:dyDescent="0.25">
      <c r="A302" s="3" t="str">
        <f>([1]UKBuilding_List!A302)</f>
        <v>0419</v>
      </c>
      <c r="B302" s="4" t="str">
        <f>([1]UKBuilding_List!B302)</f>
        <v>Bus Shelter #13</v>
      </c>
    </row>
    <row r="303" spans="1:2" x14ac:dyDescent="0.25">
      <c r="A303" s="3" t="str">
        <f>([1]UKBuilding_List!A303)</f>
        <v>0420</v>
      </c>
      <c r="B303" s="4" t="str">
        <f>([1]UKBuilding_List!B303)</f>
        <v>424 Euclid Avenue</v>
      </c>
    </row>
    <row r="304" spans="1:2" x14ac:dyDescent="0.25">
      <c r="A304" s="3" t="str">
        <f>([1]UKBuilding_List!A304)</f>
        <v>0428</v>
      </c>
      <c r="B304" s="4" t="str">
        <f>([1]UKBuilding_List!B304)</f>
        <v>457 Woodland Ave</v>
      </c>
    </row>
    <row r="305" spans="1:2" x14ac:dyDescent="0.25">
      <c r="A305" s="3" t="str">
        <f>([1]UKBuilding_List!A305)</f>
        <v>0432</v>
      </c>
      <c r="B305" s="4" t="str">
        <f>([1]UKBuilding_List!B305)</f>
        <v>Commonwealth House</v>
      </c>
    </row>
    <row r="306" spans="1:2" x14ac:dyDescent="0.25">
      <c r="A306" s="3" t="str">
        <f>([1]UKBuilding_List!A306)</f>
        <v>0433</v>
      </c>
      <c r="B306" s="4" t="str">
        <f>([1]UKBuilding_List!B306)</f>
        <v>William E and Casiana Schmidt Vocal Arts Center</v>
      </c>
    </row>
    <row r="307" spans="1:2" x14ac:dyDescent="0.25">
      <c r="A307" s="3" t="str">
        <f>([1]UKBuilding_List!A307)</f>
        <v>0442</v>
      </c>
      <c r="B307" s="4" t="str">
        <f>([1]UKBuilding_List!B307)</f>
        <v>Ligon House</v>
      </c>
    </row>
    <row r="308" spans="1:2" x14ac:dyDescent="0.25">
      <c r="A308" s="3" t="str">
        <f>([1]UKBuilding_List!A308)</f>
        <v>0446</v>
      </c>
      <c r="B308" s="4" t="str">
        <f>([1]UKBuilding_List!B308)</f>
        <v>Softball Stadium</v>
      </c>
    </row>
    <row r="309" spans="1:2" x14ac:dyDescent="0.25">
      <c r="A309" s="3" t="str">
        <f>([1]UKBuilding_List!A309)</f>
        <v>0447</v>
      </c>
      <c r="B309" s="4" t="str">
        <f>([1]UKBuilding_List!B309)</f>
        <v>Hitting Pavilion</v>
      </c>
    </row>
    <row r="310" spans="1:2" x14ac:dyDescent="0.25">
      <c r="A310" s="3" t="str">
        <f>([1]UKBuilding_List!A310)</f>
        <v>0448</v>
      </c>
      <c r="B310" s="4" t="str">
        <f>([1]UKBuilding_List!B310)</f>
        <v>Football Storage Shed</v>
      </c>
    </row>
    <row r="311" spans="1:2" x14ac:dyDescent="0.25">
      <c r="A311" s="3" t="str">
        <f>([1]UKBuilding_List!A311)</f>
        <v>0449</v>
      </c>
      <c r="B311" s="4" t="str">
        <f>([1]UKBuilding_List!B311)</f>
        <v>Shively Grounds Storage Building</v>
      </c>
    </row>
    <row r="312" spans="1:2" x14ac:dyDescent="0.25">
      <c r="A312" s="3" t="str">
        <f>([1]UKBuilding_List!A312)</f>
        <v>0450</v>
      </c>
      <c r="B312" s="4" t="str">
        <f>([1]UKBuilding_List!B312)</f>
        <v>Softball Maintenance Building</v>
      </c>
    </row>
    <row r="313" spans="1:2" x14ac:dyDescent="0.25">
      <c r="A313" s="3" t="str">
        <f>([1]UKBuilding_List!A313)</f>
        <v>0451</v>
      </c>
      <c r="B313" s="4" t="str">
        <f>([1]UKBuilding_List!B313)</f>
        <v>Soccer Field Pressbox</v>
      </c>
    </row>
    <row r="314" spans="1:2" x14ac:dyDescent="0.25">
      <c r="A314" s="3" t="str">
        <f>([1]UKBuilding_List!A314)</f>
        <v>0452</v>
      </c>
      <c r="B314" s="4" t="str">
        <f>([1]UKBuilding_List!B314)</f>
        <v>Softball Pressbox</v>
      </c>
    </row>
    <row r="315" spans="1:2" x14ac:dyDescent="0.25">
      <c r="A315" s="3" t="str">
        <f>([1]UKBuilding_List!A315)</f>
        <v>0453</v>
      </c>
      <c r="B315" s="4" t="str">
        <f>([1]UKBuilding_List!B315)</f>
        <v>Shively Grounds Building</v>
      </c>
    </row>
    <row r="316" spans="1:2" x14ac:dyDescent="0.25">
      <c r="A316" s="3" t="str">
        <f>([1]UKBuilding_List!A316)</f>
        <v>0456</v>
      </c>
      <c r="B316" s="4" t="str">
        <f>([1]UKBuilding_List!B316)</f>
        <v>W.T. Young Library</v>
      </c>
    </row>
    <row r="317" spans="1:2" x14ac:dyDescent="0.25">
      <c r="A317" s="3" t="str">
        <f>([1]UKBuilding_List!A317)</f>
        <v>0460</v>
      </c>
      <c r="B317" s="4" t="str">
        <f>([1]UKBuilding_List!B317)</f>
        <v>149 Transcript Ave</v>
      </c>
    </row>
    <row r="318" spans="1:2" x14ac:dyDescent="0.25">
      <c r="A318" s="3" t="str">
        <f>([1]UKBuilding_List!A318)</f>
        <v>0461</v>
      </c>
      <c r="B318" s="4" t="str">
        <f>([1]UKBuilding_List!B318)</f>
        <v>153 Transcript Ave</v>
      </c>
    </row>
    <row r="319" spans="1:2" x14ac:dyDescent="0.25">
      <c r="A319" s="3" t="str">
        <f>([1]UKBuilding_List!A319)</f>
        <v>0467</v>
      </c>
      <c r="B319" s="4" t="str">
        <f>([1]UKBuilding_List!B319)</f>
        <v>220 Transcript Ave</v>
      </c>
    </row>
    <row r="320" spans="1:2" x14ac:dyDescent="0.25">
      <c r="A320" s="3" t="str">
        <f>([1]UKBuilding_List!A320)</f>
        <v>0473</v>
      </c>
      <c r="B320" s="4" t="str">
        <f>([1]UKBuilding_List!B320)</f>
        <v>505 Oldham Ct</v>
      </c>
    </row>
    <row r="321" spans="1:2" x14ac:dyDescent="0.25">
      <c r="A321" s="3" t="str">
        <f>([1]UKBuilding_List!A321)</f>
        <v>0481</v>
      </c>
      <c r="B321" s="4" t="str">
        <f>([1]UKBuilding_List!B321)</f>
        <v>LCC Academic Tech Building</v>
      </c>
    </row>
    <row r="322" spans="1:2" x14ac:dyDescent="0.25">
      <c r="A322" s="3" t="str">
        <f>([1]UKBuilding_List!A322)</f>
        <v>0482</v>
      </c>
      <c r="B322" s="4" t="str">
        <f>([1]UKBuilding_List!B322)</f>
        <v>408 Linden Walk</v>
      </c>
    </row>
    <row r="323" spans="1:2" x14ac:dyDescent="0.25">
      <c r="A323" s="3" t="str">
        <f>([1]UKBuilding_List!A323)</f>
        <v>0484</v>
      </c>
      <c r="B323" s="4" t="str">
        <f>([1]UKBuilding_List!B323)</f>
        <v>Real Properties Garage</v>
      </c>
    </row>
    <row r="324" spans="1:2" x14ac:dyDescent="0.25">
      <c r="A324" s="3" t="str">
        <f>([1]UKBuilding_List!A324)</f>
        <v>0485</v>
      </c>
      <c r="B324" s="4" t="str">
        <f>([1]UKBuilding_List!B324)</f>
        <v>Boone Tennis Stadium</v>
      </c>
    </row>
    <row r="325" spans="1:2" x14ac:dyDescent="0.25">
      <c r="A325" s="3" t="str">
        <f>([1]UKBuilding_List!A325)</f>
        <v>0487</v>
      </c>
      <c r="B325" s="4" t="str">
        <f>([1]UKBuilding_List!B325)</f>
        <v>518 Oldham Ct</v>
      </c>
    </row>
    <row r="326" spans="1:2" x14ac:dyDescent="0.25">
      <c r="A326" s="3" t="str">
        <f>([1]UKBuilding_List!A326)</f>
        <v>0488</v>
      </c>
      <c r="B326" s="4" t="str">
        <f>([1]UKBuilding_List!B326)</f>
        <v>Woodland Early Learning Center</v>
      </c>
    </row>
    <row r="327" spans="1:2" x14ac:dyDescent="0.25">
      <c r="A327" s="3" t="str">
        <f>([1]UKBuilding_List!A327)</f>
        <v>0489</v>
      </c>
      <c r="B327" s="4" t="str">
        <f>([1]UKBuilding_List!B327)</f>
        <v>1117 South Limestone</v>
      </c>
    </row>
    <row r="328" spans="1:2" x14ac:dyDescent="0.25">
      <c r="A328" s="3" t="str">
        <f>([1]UKBuilding_List!A328)</f>
        <v>0490</v>
      </c>
      <c r="B328" s="4" t="str">
        <f>([1]UKBuilding_List!B328)</f>
        <v>Environmental Quality Management</v>
      </c>
    </row>
    <row r="329" spans="1:2" x14ac:dyDescent="0.25">
      <c r="A329" s="3" t="str">
        <f>([1]UKBuilding_List!A329)</f>
        <v>0494</v>
      </c>
      <c r="B329" s="4" t="str">
        <f>([1]UKBuilding_List!B329)</f>
        <v>Stuckert Career Center</v>
      </c>
    </row>
    <row r="330" spans="1:2" x14ac:dyDescent="0.25">
      <c r="A330" s="3" t="str">
        <f>([1]UKBuilding_List!A330)</f>
        <v>0495</v>
      </c>
      <c r="B330" s="4" t="str">
        <f>([1]UKBuilding_List!B330)</f>
        <v>James F. Hardymon Communications Building</v>
      </c>
    </row>
    <row r="331" spans="1:2" x14ac:dyDescent="0.25">
      <c r="A331" s="3" t="str">
        <f>([1]UKBuilding_List!A331)</f>
        <v>0503</v>
      </c>
      <c r="B331" s="4" t="str">
        <f>([1]UKBuilding_List!B331)</f>
        <v>Ralph G Anderson Building (Mech Eng)</v>
      </c>
    </row>
    <row r="332" spans="1:2" x14ac:dyDescent="0.25">
      <c r="A332" s="3" t="str">
        <f>([1]UKBuilding_List!A332)</f>
        <v>0504</v>
      </c>
      <c r="B332" s="4" t="str">
        <f>([1]UKBuilding_List!B332)</f>
        <v>Sigma Chi House Fraternity</v>
      </c>
    </row>
    <row r="333" spans="1:2" x14ac:dyDescent="0.25">
      <c r="A333" s="3" t="str">
        <f>([1]UKBuilding_List!A333)</f>
        <v>0505</v>
      </c>
      <c r="B333" s="4" t="str">
        <f>([1]UKBuilding_List!B333)</f>
        <v>Alpha Tau Omega</v>
      </c>
    </row>
    <row r="334" spans="1:2" x14ac:dyDescent="0.25">
      <c r="A334" s="3" t="str">
        <f>([1]UKBuilding_List!A334)</f>
        <v>0506</v>
      </c>
      <c r="B334" s="4" t="str">
        <f>([1]UKBuilding_List!B334)</f>
        <v>Robert Straus Behavioral Research Building</v>
      </c>
    </row>
    <row r="335" spans="1:2" x14ac:dyDescent="0.25">
      <c r="A335" s="3" t="str">
        <f>([1]UKBuilding_List!A335)</f>
        <v>0507</v>
      </c>
      <c r="B335" s="4" t="str">
        <f>([1]UKBuilding_List!B335)</f>
        <v>Sigma Alpha Epsilon Fraternity</v>
      </c>
    </row>
    <row r="336" spans="1:2" x14ac:dyDescent="0.25">
      <c r="A336" s="3" t="str">
        <f>([1]UKBuilding_List!A336)</f>
        <v>0509</v>
      </c>
      <c r="B336" s="4" t="str">
        <f>([1]UKBuilding_List!B336)</f>
        <v>Biomedical Biological Sciences Research Building</v>
      </c>
    </row>
    <row r="337" spans="1:2" x14ac:dyDescent="0.25">
      <c r="A337" s="3" t="str">
        <f>([1]UKBuilding_List!A337)</f>
        <v>0514</v>
      </c>
      <c r="B337" s="4" t="str">
        <f>([1]UKBuilding_List!B337)</f>
        <v>BBSRB Utility Plant</v>
      </c>
    </row>
    <row r="338" spans="1:2" x14ac:dyDescent="0.25">
      <c r="A338" s="3" t="str">
        <f>([1]UKBuilding_List!A338)</f>
        <v>0517</v>
      </c>
      <c r="B338" s="4" t="str">
        <f>([1]UKBuilding_List!B338)</f>
        <v>College of Medicine Learning Center</v>
      </c>
    </row>
    <row r="339" spans="1:2" x14ac:dyDescent="0.25">
      <c r="A339" s="3" t="str">
        <f>([1]UKBuilding_List!A339)</f>
        <v>0518</v>
      </c>
      <c r="B339" s="4" t="str">
        <f>([1]UKBuilding_List!B339)</f>
        <v>BBSRB Generator Building</v>
      </c>
    </row>
    <row r="340" spans="1:2" x14ac:dyDescent="0.25">
      <c r="A340" s="3" t="str">
        <f>([1]UKBuilding_List!A340)</f>
        <v>0564</v>
      </c>
      <c r="B340" s="4" t="str">
        <f>([1]UKBuilding_List!B340)</f>
        <v>630 South Broadway</v>
      </c>
    </row>
    <row r="341" spans="1:2" x14ac:dyDescent="0.25">
      <c r="A341" s="3" t="str">
        <f>([1]UKBuilding_List!A341)</f>
        <v>0565</v>
      </c>
      <c r="B341" s="4" t="str">
        <f>([1]UKBuilding_List!B341)</f>
        <v>John T. Smith Hall</v>
      </c>
    </row>
    <row r="342" spans="1:2" x14ac:dyDescent="0.25">
      <c r="A342" s="3" t="str">
        <f>([1]UKBuilding_List!A342)</f>
        <v>0566</v>
      </c>
      <c r="B342" s="4" t="str">
        <f>([1]UKBuilding_List!B342)</f>
        <v>Dale E. Baldwin Hall</v>
      </c>
    </row>
    <row r="343" spans="1:2" x14ac:dyDescent="0.25">
      <c r="A343" s="3" t="str">
        <f>([1]UKBuilding_List!A343)</f>
        <v>0567</v>
      </c>
      <c r="B343" s="4" t="str">
        <f>([1]UKBuilding_List!B343)</f>
        <v>Margaret Ingels Hall</v>
      </c>
    </row>
    <row r="344" spans="1:2" x14ac:dyDescent="0.25">
      <c r="A344" s="3" t="str">
        <f>([1]UKBuilding_List!A344)</f>
        <v>0568</v>
      </c>
      <c r="B344" s="4" t="str">
        <f>([1]UKBuilding_List!B344)</f>
        <v>David P. Roselle Hall</v>
      </c>
    </row>
    <row r="345" spans="1:2" x14ac:dyDescent="0.25">
      <c r="A345" s="3" t="str">
        <f>([1]UKBuilding_List!A345)</f>
        <v>0571</v>
      </c>
      <c r="B345" s="4" t="str">
        <f>([1]UKBuilding_List!B345)</f>
        <v>Parking Structure #6</v>
      </c>
    </row>
    <row r="346" spans="1:2" x14ac:dyDescent="0.25">
      <c r="A346" s="3" t="str">
        <f>([1]UKBuilding_List!A346)</f>
        <v>0572</v>
      </c>
      <c r="B346" s="4" t="str">
        <f>([1]UKBuilding_List!B346)</f>
        <v>Parking Structure #7</v>
      </c>
    </row>
    <row r="347" spans="1:2" x14ac:dyDescent="0.25">
      <c r="A347" s="3" t="str">
        <f>([1]UKBuilding_List!A347)</f>
        <v>0582</v>
      </c>
      <c r="B347" s="4" t="str">
        <f>([1]UKBuilding_List!B347)</f>
        <v>University Health Service</v>
      </c>
    </row>
    <row r="348" spans="1:2" x14ac:dyDescent="0.25">
      <c r="A348" s="3" t="str">
        <f>([1]UKBuilding_List!A348)</f>
        <v>0585</v>
      </c>
      <c r="B348" s="4" t="str">
        <f>([1]UKBuilding_List!B348)</f>
        <v>Baseball Training Pavilion</v>
      </c>
    </row>
    <row r="349" spans="1:2" x14ac:dyDescent="0.25">
      <c r="A349" s="3" t="str">
        <f>([1]UKBuilding_List!A349)</f>
        <v>0592</v>
      </c>
      <c r="B349" s="4" t="str">
        <f>([1]UKBuilding_List!B349)</f>
        <v>Storage Shed</v>
      </c>
    </row>
    <row r="350" spans="1:2" x14ac:dyDescent="0.25">
      <c r="A350" s="3" t="str">
        <f>([1]UKBuilding_List!A350)</f>
        <v>0596</v>
      </c>
      <c r="B350" s="4" t="str">
        <f>([1]UKBuilding_List!B350)</f>
        <v>Bio-Pharm (BP)</v>
      </c>
    </row>
    <row r="351" spans="1:2" x14ac:dyDescent="0.25">
      <c r="A351" s="3" t="str">
        <f>([1]UKBuilding_List!A351)</f>
        <v>0600</v>
      </c>
      <c r="B351" s="4" t="str">
        <f>([1]UKBuilding_List!B351)</f>
        <v>413 Pennsylvania Ct</v>
      </c>
    </row>
    <row r="352" spans="1:2" x14ac:dyDescent="0.25">
      <c r="A352" s="3" t="str">
        <f>([1]UKBuilding_List!A352)</f>
        <v>0601</v>
      </c>
      <c r="B352" s="4" t="str">
        <f>([1]UKBuilding_List!B352)</f>
        <v>Parking Structure #8</v>
      </c>
    </row>
    <row r="353" spans="1:2" x14ac:dyDescent="0.25">
      <c r="A353" s="3" t="str">
        <f>([1]UKBuilding_List!A353)</f>
        <v>0602</v>
      </c>
      <c r="B353" s="4" t="str">
        <f>([1]UKBuilding_List!B353)</f>
        <v>Pavilion A</v>
      </c>
    </row>
    <row r="354" spans="1:2" x14ac:dyDescent="0.25">
      <c r="A354" s="3" t="str">
        <f>([1]UKBuilding_List!A354)</f>
        <v>0604</v>
      </c>
      <c r="B354" s="4" t="str">
        <f>([1]UKBuilding_List!B354)</f>
        <v>Joe Craft Center</v>
      </c>
    </row>
    <row r="355" spans="1:2" x14ac:dyDescent="0.25">
      <c r="A355" s="3" t="str">
        <f>([1]UKBuilding_List!A355)</f>
        <v>0607</v>
      </c>
      <c r="B355" s="4" t="str">
        <f>([1]UKBuilding_List!B355)</f>
        <v>788 Press Avenue</v>
      </c>
    </row>
    <row r="356" spans="1:2" x14ac:dyDescent="0.25">
      <c r="A356" s="3" t="str">
        <f>([1]UKBuilding_List!A356)</f>
        <v>0608</v>
      </c>
      <c r="B356" s="4" t="str">
        <f>([1]UKBuilding_List!B356)</f>
        <v>792 Press Avenue</v>
      </c>
    </row>
    <row r="357" spans="1:2" x14ac:dyDescent="0.25">
      <c r="A357" s="3" t="str">
        <f>([1]UKBuilding_List!A357)</f>
        <v>0609</v>
      </c>
      <c r="B357" s="4" t="str">
        <f>([1]UKBuilding_List!B357)</f>
        <v>796 Press Avenue</v>
      </c>
    </row>
    <row r="358" spans="1:2" x14ac:dyDescent="0.25">
      <c r="A358" s="3" t="str">
        <f>([1]UKBuilding_List!A358)</f>
        <v>0610</v>
      </c>
      <c r="B358" s="4" t="str">
        <f>([1]UKBuilding_List!B358)</f>
        <v>800 Press Avenue</v>
      </c>
    </row>
    <row r="359" spans="1:2" x14ac:dyDescent="0.25">
      <c r="A359" s="3" t="str">
        <f>([1]UKBuilding_List!A359)</f>
        <v>0611</v>
      </c>
      <c r="B359" s="4" t="str">
        <f>([1]UKBuilding_List!B359)</f>
        <v>Medical Office Building (Samaritan)</v>
      </c>
    </row>
    <row r="360" spans="1:2" x14ac:dyDescent="0.25">
      <c r="A360" s="3" t="str">
        <f>([1]UKBuilding_List!A360)</f>
        <v>0612</v>
      </c>
      <c r="B360" s="4" t="str">
        <f>([1]UKBuilding_List!B360)</f>
        <v>Samaritan Chiller Building</v>
      </c>
    </row>
    <row r="361" spans="1:2" x14ac:dyDescent="0.25">
      <c r="A361" s="3" t="str">
        <f>([1]UKBuilding_List!A361)</f>
        <v>0613</v>
      </c>
      <c r="B361" s="4" t="str">
        <f>([1]UKBuilding_List!B361)</f>
        <v>Samaritan Parking Structure</v>
      </c>
    </row>
    <row r="362" spans="1:2" x14ac:dyDescent="0.25">
      <c r="A362" s="3" t="str">
        <f>([1]UKBuilding_List!A362)</f>
        <v>0614</v>
      </c>
      <c r="B362" s="4" t="str">
        <f>([1]UKBuilding_List!B362)</f>
        <v>123 Warren Ct.</v>
      </c>
    </row>
    <row r="363" spans="1:2" x14ac:dyDescent="0.25">
      <c r="A363" s="3" t="str">
        <f>([1]UKBuilding_List!A363)</f>
        <v>0615</v>
      </c>
      <c r="B363" s="4" t="str">
        <f>([1]UKBuilding_List!B363)</f>
        <v>125 Warren Ct.</v>
      </c>
    </row>
    <row r="364" spans="1:2" x14ac:dyDescent="0.25">
      <c r="A364" s="3" t="str">
        <f>([1]UKBuilding_List!A364)</f>
        <v>0616</v>
      </c>
      <c r="B364" s="4" t="str">
        <f>([1]UKBuilding_List!B364)</f>
        <v>Seaton Center Storage</v>
      </c>
    </row>
    <row r="365" spans="1:2" x14ac:dyDescent="0.25">
      <c r="A365" s="3" t="str">
        <f>([1]UKBuilding_List!A365)</f>
        <v>0617</v>
      </c>
      <c r="B365" s="4" t="str">
        <f>([1]UKBuilding_List!B365)</f>
        <v>118 Conn Terrace</v>
      </c>
    </row>
    <row r="366" spans="1:2" x14ac:dyDescent="0.25">
      <c r="A366" s="3" t="str">
        <f>([1]UKBuilding_List!A366)</f>
        <v>0618</v>
      </c>
      <c r="B366" s="4" t="str">
        <f>([1]UKBuilding_List!B366)</f>
        <v>MacAdam Student Observatory</v>
      </c>
    </row>
    <row r="367" spans="1:2" x14ac:dyDescent="0.25">
      <c r="A367" s="3" t="str">
        <f>([1]UKBuilding_List!A367)</f>
        <v>0619</v>
      </c>
      <c r="B367" s="4" t="str">
        <f>([1]UKBuilding_List!B367)</f>
        <v>102 Conn Terrace</v>
      </c>
    </row>
    <row r="368" spans="1:2" x14ac:dyDescent="0.25">
      <c r="A368" s="3" t="str">
        <f>([1]UKBuilding_List!A368)</f>
        <v>0621</v>
      </c>
      <c r="B368" s="4" t="str">
        <f>([1]UKBuilding_List!B368)</f>
        <v>104 Conn Terrace</v>
      </c>
    </row>
    <row r="369" spans="1:2" x14ac:dyDescent="0.25">
      <c r="A369" s="3" t="str">
        <f>([1]UKBuilding_List!A369)</f>
        <v>0622</v>
      </c>
      <c r="B369" s="4" t="str">
        <f>([1]UKBuilding_List!B369)</f>
        <v>108 Conn Terrace</v>
      </c>
    </row>
    <row r="370" spans="1:2" x14ac:dyDescent="0.25">
      <c r="A370" s="3" t="str">
        <f>([1]UKBuilding_List!A370)</f>
        <v>0623</v>
      </c>
      <c r="B370" s="4" t="str">
        <f>([1]UKBuilding_List!B370)</f>
        <v>110 Conn Terrace</v>
      </c>
    </row>
    <row r="371" spans="1:2" x14ac:dyDescent="0.25">
      <c r="A371" s="3" t="str">
        <f>([1]UKBuilding_List!A371)</f>
        <v>0624</v>
      </c>
      <c r="B371" s="4" t="str">
        <f>([1]UKBuilding_List!B371)</f>
        <v>120 Conn Terrace</v>
      </c>
    </row>
    <row r="372" spans="1:2" x14ac:dyDescent="0.25">
      <c r="A372" s="3" t="str">
        <f>([1]UKBuilding_List!A372)</f>
        <v>0625</v>
      </c>
      <c r="B372" s="4" t="str">
        <f>([1]UKBuilding_List!B372)</f>
        <v>1105 S. Limestone</v>
      </c>
    </row>
    <row r="373" spans="1:2" x14ac:dyDescent="0.25">
      <c r="A373" s="3" t="str">
        <f>([1]UKBuilding_List!A373)</f>
        <v>0626</v>
      </c>
      <c r="B373" s="4" t="str">
        <f>([1]UKBuilding_List!B373)</f>
        <v>1119 S. Limestone</v>
      </c>
    </row>
    <row r="374" spans="1:2" x14ac:dyDescent="0.25">
      <c r="A374" s="3" t="str">
        <f>([1]UKBuilding_List!A374)</f>
        <v>0630</v>
      </c>
      <c r="B374" s="4" t="str">
        <f>([1]UKBuilding_List!B374)</f>
        <v>Air Medical Crew Quarters</v>
      </c>
    </row>
    <row r="375" spans="1:2" x14ac:dyDescent="0.25">
      <c r="A375" s="3" t="str">
        <f>([1]UKBuilding_List!A375)</f>
        <v>0631</v>
      </c>
      <c r="B375" s="4" t="str">
        <f>([1]UKBuilding_List!B375)</f>
        <v>460 Rose Lane</v>
      </c>
    </row>
    <row r="376" spans="1:2" x14ac:dyDescent="0.25">
      <c r="A376" s="3" t="str">
        <f>([1]UKBuilding_List!A376)</f>
        <v>0633</v>
      </c>
      <c r="B376" s="4" t="str">
        <f>([1]UKBuilding_List!B376)</f>
        <v>Davis Marksbury Building</v>
      </c>
    </row>
    <row r="377" spans="1:2" x14ac:dyDescent="0.25">
      <c r="A377" s="3" t="str">
        <f>([1]UKBuilding_List!A377)</f>
        <v>0636</v>
      </c>
      <c r="B377" s="4" t="str">
        <f>([1]UKBuilding_List!B377)</f>
        <v>411 Pennsylvania Court</v>
      </c>
    </row>
    <row r="378" spans="1:2" x14ac:dyDescent="0.25">
      <c r="A378" s="3" t="str">
        <f>([1]UKBuilding_List!A378)</f>
        <v>0637</v>
      </c>
      <c r="B378" s="4" t="str">
        <f>([1]UKBuilding_List!B378)</f>
        <v>1041 S. Limestone St.</v>
      </c>
    </row>
    <row r="379" spans="1:2" x14ac:dyDescent="0.25">
      <c r="A379" s="3" t="str">
        <f>([1]UKBuilding_List!A379)</f>
        <v>0639</v>
      </c>
      <c r="B379" s="4" t="str">
        <f>([1]UKBuilding_List!B379)</f>
        <v>1045 S. Limestone St</v>
      </c>
    </row>
    <row r="380" spans="1:2" x14ac:dyDescent="0.25">
      <c r="A380" s="3" t="str">
        <f>([1]UKBuilding_List!A380)</f>
        <v>0641</v>
      </c>
      <c r="B380" s="4" t="str">
        <f>([1]UKBuilding_List!B380)</f>
        <v>409 Pennsylvania Ct</v>
      </c>
    </row>
    <row r="381" spans="1:2" x14ac:dyDescent="0.25">
      <c r="A381" s="3" t="str">
        <f>([1]UKBuilding_List!A381)</f>
        <v>0644</v>
      </c>
      <c r="B381" s="4" t="str">
        <f>([1]UKBuilding_List!B381)</f>
        <v>Wildcat Coal Lodge</v>
      </c>
    </row>
    <row r="382" spans="1:2" x14ac:dyDescent="0.25">
      <c r="A382" s="3" t="str">
        <f>([1]UKBuilding_List!A382)</f>
        <v>0645</v>
      </c>
      <c r="B382" s="4" t="str">
        <f>([1]UKBuilding_List!B382)</f>
        <v>179 Leader Ave</v>
      </c>
    </row>
    <row r="383" spans="1:2" x14ac:dyDescent="0.25">
      <c r="A383" s="3" t="str">
        <f>([1]UKBuilding_List!A383)</f>
        <v>0646</v>
      </c>
      <c r="B383" s="4" t="str">
        <f>([1]UKBuilding_List!B383)</f>
        <v>404 Pennsylvania Ct</v>
      </c>
    </row>
    <row r="384" spans="1:2" x14ac:dyDescent="0.25">
      <c r="A384" s="3" t="str">
        <f>([1]UKBuilding_List!A384)</f>
        <v>0647</v>
      </c>
      <c r="B384" s="4" t="str">
        <f>([1]UKBuilding_List!B384)</f>
        <v>213 Transcript Ave</v>
      </c>
    </row>
    <row r="385" spans="1:2" x14ac:dyDescent="0.25">
      <c r="A385" s="3" t="str">
        <f>([1]UKBuilding_List!A385)</f>
        <v>0648</v>
      </c>
      <c r="B385" s="4" t="str">
        <f>([1]UKBuilding_List!B385)</f>
        <v>221 Transcript Ave</v>
      </c>
    </row>
    <row r="386" spans="1:2" x14ac:dyDescent="0.25">
      <c r="A386" s="3" t="str">
        <f>([1]UKBuilding_List!A386)</f>
        <v>0649</v>
      </c>
      <c r="B386" s="4" t="str">
        <f>([1]UKBuilding_List!B386)</f>
        <v>217 Transcript Ave</v>
      </c>
    </row>
    <row r="387" spans="1:2" x14ac:dyDescent="0.25">
      <c r="A387" s="3" t="str">
        <f>([1]UKBuilding_List!A387)</f>
        <v>0650</v>
      </c>
      <c r="B387" s="4" t="str">
        <f>([1]UKBuilding_List!B387)</f>
        <v>Second New Housing - North Campus</v>
      </c>
    </row>
    <row r="388" spans="1:2" x14ac:dyDescent="0.25">
      <c r="A388" s="3">
        <f>([1]UKBuilding_List!A388)</f>
        <v>1200</v>
      </c>
      <c r="B388" s="4" t="str">
        <f>([1]UKBuilding_List!B388)</f>
        <v>Electric Substation #1</v>
      </c>
    </row>
    <row r="389" spans="1:2" x14ac:dyDescent="0.25">
      <c r="A389" s="3">
        <f>([1]UKBuilding_List!A389)</f>
        <v>1201</v>
      </c>
      <c r="B389" s="4" t="str">
        <f>([1]UKBuilding_List!B389)</f>
        <v>Electric Substation #3</v>
      </c>
    </row>
    <row r="390" spans="1:2" x14ac:dyDescent="0.25">
      <c r="A390" s="3" t="str">
        <f>([1]UKBuilding_List!A390)</f>
        <v>8633</v>
      </c>
      <c r="B390" s="4" t="str">
        <f>([1]UKBuilding_List!B390)</f>
        <v>UK HealthCare Good Samaritan Hospital</v>
      </c>
    </row>
    <row r="391" spans="1:2" x14ac:dyDescent="0.25">
      <c r="A391" s="3" t="str">
        <f>([1]UKBuilding_List!A391)</f>
        <v>9127</v>
      </c>
      <c r="B391" s="4" t="str">
        <f>([1]UKBuilding_List!B391)</f>
        <v>1101 S. Limestone</v>
      </c>
    </row>
    <row r="392" spans="1:2" x14ac:dyDescent="0.25">
      <c r="A392" s="3">
        <f>([1]UKBuilding_List!A392)</f>
        <v>9813</v>
      </c>
      <c r="B392" s="4" t="str">
        <f>([1]UKBuilding_List!B392)</f>
        <v>UK Child Care Development Center</v>
      </c>
    </row>
    <row r="393" spans="1:2" x14ac:dyDescent="0.25">
      <c r="A393" s="3" t="str">
        <f>([1]UKBuilding_List!A393)</f>
        <v>9925</v>
      </c>
      <c r="B393" s="4" t="str">
        <f>([1]UKBuilding_List!B393)</f>
        <v>Alpha Phi Sorority</v>
      </c>
    </row>
    <row r="394" spans="1:2" x14ac:dyDescent="0.25">
      <c r="A394" s="3" t="str">
        <f>([1]UKBuilding_List!A394)</f>
        <v>9983</v>
      </c>
      <c r="B394" s="4" t="str">
        <f>([1]UKBuilding_List!B394)</f>
        <v>College of Medicine Building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 t="str">
        <f>([1]UKBuilding_List!A414)</f>
        <v xml:space="preserve"> </v>
      </c>
      <c r="B414" s="4" t="str">
        <f>([1]UKBuilding_List!B414)</f>
        <v xml:space="preserve"> </v>
      </c>
    </row>
    <row r="415" spans="1:2" x14ac:dyDescent="0.25">
      <c r="A415" s="3" t="str">
        <f>([1]UKBuilding_List!A415)</f>
        <v xml:space="preserve"> </v>
      </c>
      <c r="B415" s="4" t="str">
        <f>([1]UKBuilding_List!B415)</f>
        <v xml:space="preserve"> </v>
      </c>
    </row>
    <row r="416" spans="1:2" x14ac:dyDescent="0.25">
      <c r="A416" s="3" t="str">
        <f>([1]UKBuilding_List!A416)</f>
        <v xml:space="preserve"> </v>
      </c>
      <c r="B416" s="4" t="str">
        <f>([1]UKBuilding_List!B416)</f>
        <v xml:space="preserve"> </v>
      </c>
    </row>
    <row r="417" spans="1:2" x14ac:dyDescent="0.25">
      <c r="A417" s="3" t="str">
        <f>([1]UKBuilding_List!A417)</f>
        <v xml:space="preserve"> </v>
      </c>
      <c r="B417" s="4" t="str">
        <f>([1]UKBuilding_List!B417)</f>
        <v xml:space="preserve"> </v>
      </c>
    </row>
    <row r="418" spans="1:2" x14ac:dyDescent="0.25">
      <c r="A418" s="3" t="str">
        <f>([1]UKBuilding_List!A418)</f>
        <v xml:space="preserve"> </v>
      </c>
      <c r="B418" s="4" t="str">
        <f>([1]UKBuilding_List!B418)</f>
        <v xml:space="preserve"> 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2013-03-05T18:44:41Z</cp:lastPrinted>
  <dcterms:created xsi:type="dcterms:W3CDTF">2011-05-03T21:43:50Z</dcterms:created>
  <dcterms:modified xsi:type="dcterms:W3CDTF">2013-04-26T12:39:31Z</dcterms:modified>
</cp:coreProperties>
</file>