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0" yWindow="67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84" i="1" l="1"/>
  <c r="G84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28" i="1"/>
  <c r="M29" i="1"/>
  <c r="M30" i="1"/>
  <c r="M31" i="1"/>
  <c r="M32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28" i="1"/>
  <c r="J29" i="1"/>
  <c r="J30" i="1"/>
  <c r="J31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M6" i="1" l="1"/>
  <c r="J6" i="1"/>
  <c r="J84" i="1" l="1"/>
  <c r="J2" i="1" s="1"/>
  <c r="M84" i="1"/>
  <c r="K2" i="1" s="1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<sst xmlns="http://schemas.openxmlformats.org/spreadsheetml/2006/main" count="551" uniqueCount="200">
  <si>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</si>
  <si>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</si>
  <si>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</si>
  <si>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</si>
  <si>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</si>
  <si>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</si>
  <si>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</si>
  <si>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</si>
  <si>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</si>
  <si>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</si>
  <si>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</si>
  <si>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</si>
  <si>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</si>
  <si>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</si>
  <si>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</si>
  <si>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</si>
  <si>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</si>
  <si>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</si>
  <si>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</si>
  <si>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</si>
  <si>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</si>
  <si>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</si>
  <si>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</si>
  <si>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</si>
  <si>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</si>
  <si>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</si>
  <si>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</si>
  <si>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</si>
  <si>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</si>
  <si>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</si>
  <si>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</si>
  <si>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</si>
  <si>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</si>
  <si>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</si>
  <si>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</si>
  <si>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</si>
  <si>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</si>
  <si>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</si>
  <si>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</si>
  <si>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</si>
  <si>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</si>
  <si>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</si>
  <si>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</si>
  <si>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</si>
  <si>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</si>
  <si>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</si>
  <si>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</si>
  <si>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</si>
  <si>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</si>
  <si>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</si>
  <si>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</si>
  <si>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</si>
  <si>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</si>
  <si>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</si>
  <si>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</si>
  <si>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</si>
  <si>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</si>
  <si>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</si>
  <si>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</si>
  <si>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</si>
  <si>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</si>
  <si>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</si>
  <si>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</si>
  <si>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</si>
  <si>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</si>
  <si>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</si>
  <si>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</si>
  <si>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</si>
  <si>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</si>
  <si>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</si>
  <si>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</si>
  <si>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</si>
  <si>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</si>
  <si>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</si>
  <si>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</si>
  <si>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</si>
  <si>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</si>
  <si>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</si>
  <si>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</si>
  <si>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</si>
  <si>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</si>
  <si>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0601</t>
  </si>
  <si>
    <t>00</t>
  </si>
  <si>
    <t>1</t>
  </si>
  <si>
    <t>2</t>
  </si>
  <si>
    <t>3</t>
  </si>
  <si>
    <t>4</t>
  </si>
  <si>
    <t>5</t>
  </si>
  <si>
    <t>6</t>
  </si>
  <si>
    <t>0</t>
  </si>
  <si>
    <t>009</t>
  </si>
  <si>
    <t>replaces room 009</t>
  </si>
  <si>
    <t>replaces room 109</t>
  </si>
  <si>
    <t>replaces room 209</t>
  </si>
  <si>
    <t>replaces room 309</t>
  </si>
  <si>
    <t>replaces room 409</t>
  </si>
  <si>
    <t>replaces room 509</t>
  </si>
  <si>
    <t>replaces room 609</t>
  </si>
  <si>
    <t>renumbered to EL-009A &amp; B</t>
  </si>
  <si>
    <t>renumbered to EL-109A &amp; B</t>
  </si>
  <si>
    <t>renumbered to EL-209A &amp; B</t>
  </si>
  <si>
    <t>renumbered to EL-309A &amp; B</t>
  </si>
  <si>
    <t>renumbered to EL-409A &amp; B</t>
  </si>
  <si>
    <t>renumbered to EL-509A &amp; B</t>
  </si>
  <si>
    <t>renumbered to EL-609A &amp; B</t>
  </si>
  <si>
    <t>11</t>
  </si>
  <si>
    <t>replaces 011</t>
  </si>
  <si>
    <t>replaces 012</t>
  </si>
  <si>
    <t>replaces 101</t>
  </si>
  <si>
    <t>replaces 104</t>
  </si>
  <si>
    <t>replaces 111</t>
  </si>
  <si>
    <t>replaces 115</t>
  </si>
  <si>
    <t>replaces 201</t>
  </si>
  <si>
    <t>replaces 204</t>
  </si>
  <si>
    <t>replaces 208</t>
  </si>
  <si>
    <t>replaces 215</t>
  </si>
  <si>
    <t>replaces 301</t>
  </si>
  <si>
    <t>replaces 304</t>
  </si>
  <si>
    <t>replaces 308</t>
  </si>
  <si>
    <t>replaces 315</t>
  </si>
  <si>
    <t>replaces 401</t>
  </si>
  <si>
    <t>replaces 404</t>
  </si>
  <si>
    <t>replaces 408</t>
  </si>
  <si>
    <t>replaces 415</t>
  </si>
  <si>
    <t>replaces 501</t>
  </si>
  <si>
    <t>replaces 504</t>
  </si>
  <si>
    <t>replaces 508</t>
  </si>
  <si>
    <t>replaces 515</t>
  </si>
  <si>
    <t>replaces 601</t>
  </si>
  <si>
    <t>replaces 604</t>
  </si>
  <si>
    <t>replaces 608</t>
  </si>
  <si>
    <t>replaces 615</t>
  </si>
  <si>
    <t>renumbered to ST-011</t>
  </si>
  <si>
    <t>renumbered to ST-012</t>
  </si>
  <si>
    <t>renumbered to ST-101</t>
  </si>
  <si>
    <t>renumbered to ST-104</t>
  </si>
  <si>
    <t>renumbered to ST-111</t>
  </si>
  <si>
    <t>renumbered to ST-115</t>
  </si>
  <si>
    <t>renumbered to ST-201</t>
  </si>
  <si>
    <t>renumbered to ST-204</t>
  </si>
  <si>
    <t>renumbered to ST-208</t>
  </si>
  <si>
    <t>renumbered to ST-215</t>
  </si>
  <si>
    <t>renumbered to ST-301</t>
  </si>
  <si>
    <t>renumbered to ST-304</t>
  </si>
  <si>
    <t>renumbered to ST-308</t>
  </si>
  <si>
    <t>renumbered to ST-315</t>
  </si>
  <si>
    <t>renumbered to ST-401</t>
  </si>
  <si>
    <t>renumbered to ST-404</t>
  </si>
  <si>
    <t>renumbered to ST-408</t>
  </si>
  <si>
    <t>renumbered to ST-415</t>
  </si>
  <si>
    <t>renumbered to ST-501</t>
  </si>
  <si>
    <t>renumbered to ST-504</t>
  </si>
  <si>
    <t>renumbered to ST-508</t>
  </si>
  <si>
    <t>renumbered to ST-515</t>
  </si>
  <si>
    <t>renumbered to ST-601</t>
  </si>
  <si>
    <t>renumbered to ST-604</t>
  </si>
  <si>
    <t>renumbered to ST-608</t>
  </si>
  <si>
    <t>renumbered to ST-615</t>
  </si>
  <si>
    <t>new stairwell room number</t>
  </si>
  <si>
    <t>ST0615</t>
  </si>
  <si>
    <t>ST0608</t>
  </si>
  <si>
    <t>ST0604</t>
  </si>
  <si>
    <t>ST0601</t>
  </si>
  <si>
    <t>ST0515</t>
  </si>
  <si>
    <t>ST0508</t>
  </si>
  <si>
    <t>ST0504</t>
  </si>
  <si>
    <t>ST0501</t>
  </si>
  <si>
    <t>ST0415</t>
  </si>
  <si>
    <t>ST0408</t>
  </si>
  <si>
    <t>ST0404</t>
  </si>
  <si>
    <t>ST0401</t>
  </si>
  <si>
    <t>ST0315</t>
  </si>
  <si>
    <t>ST0308</t>
  </si>
  <si>
    <t>ST0304</t>
  </si>
  <si>
    <t>ST0301</t>
  </si>
  <si>
    <t>ST0215</t>
  </si>
  <si>
    <t>ST0208</t>
  </si>
  <si>
    <t>ST0204</t>
  </si>
  <si>
    <t>ST0201</t>
  </si>
  <si>
    <t>ST0115</t>
  </si>
  <si>
    <t>ST0111</t>
  </si>
  <si>
    <t>ST0104</t>
  </si>
  <si>
    <t>ST0101</t>
  </si>
  <si>
    <t>ST0012</t>
  </si>
  <si>
    <t>ST0011</t>
  </si>
  <si>
    <t>EL0609B</t>
  </si>
  <si>
    <t>EL0609A</t>
  </si>
  <si>
    <t>EL0509B</t>
  </si>
  <si>
    <t>EL0509A</t>
  </si>
  <si>
    <t>EL0409B</t>
  </si>
  <si>
    <t>EL0409A</t>
  </si>
  <si>
    <t>EL0309B</t>
  </si>
  <si>
    <t>EL0309A</t>
  </si>
  <si>
    <t>EL0209B</t>
  </si>
  <si>
    <t>EL0209A</t>
  </si>
  <si>
    <t>EL0109B</t>
  </si>
  <si>
    <t>EL0109A</t>
  </si>
  <si>
    <t>EL0009B</t>
  </si>
  <si>
    <t>EL0009A</t>
  </si>
  <si>
    <t>ST0005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</si>
</sst>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4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3" fontId="0" fillId="0" borderId="0" xfId="0" applyNumberFormat="1" applyAlignment="1"/>
    <xf numFmtId="49" fontId="22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Border="1"/>
    <xf numFmtId="49" fontId="21" fillId="0" borderId="0" xfId="42" applyNumberFormat="1" applyAlignment="1">
      <alignment horizontal="left"/>
    </xf>
    <xf numFmtId="49" fontId="22" fillId="0" borderId="0" xfId="43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49" fontId="21" fillId="0" borderId="0" xfId="43" applyNumberFormat="1" applyFon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90" zoomScaleNormal="90" workbookViewId="0">
      <selection activeCell="A11" sqref="A11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46" t="s">
        <v>81</v>
      </c>
      <c r="C1" s="46"/>
      <c r="F1" s="8" t="s">
        <v>10</v>
      </c>
      <c r="G1" s="13">
        <v>41325</v>
      </c>
      <c r="I1" s="12"/>
      <c r="J1" s="25" t="s">
        <v>66</v>
      </c>
      <c r="K1" s="25" t="s">
        <v>67</v>
      </c>
      <c r="L1" s="26"/>
      <c r="M1" s="26"/>
      <c r="N1" s="26"/>
      <c r="O1" s="27" t="s">
        <v>68</v>
      </c>
      <c r="P1" s="40" t="s">
        <v>80</v>
      </c>
    </row>
    <row r="2" spans="1:16" ht="16.5" thickBot="1" x14ac:dyDescent="0.3">
      <c r="A2" s="10" t="s">
        <v>8</v>
      </c>
      <c r="B2" s="47" t="str">
        <f>VLOOKUP(B1,BuildingList!A:B,2,FALSE)</f>
        <v>Parking Structure #8</v>
      </c>
      <c r="C2" s="47"/>
      <c r="F2" s="7" t="s">
        <v>12</v>
      </c>
      <c r="G2" s="14" t="s">
        <v>13</v>
      </c>
      <c r="J2" s="28">
        <f>G84-J84</f>
        <v>41</v>
      </c>
      <c r="K2" s="28">
        <f>H84-M84</f>
        <v>41</v>
      </c>
      <c r="L2" s="29"/>
      <c r="M2" s="29"/>
      <c r="N2" s="29"/>
      <c r="O2" s="30"/>
      <c r="P2" s="41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.75" thickTop="1" x14ac:dyDescent="0.25">
      <c r="A6" s="48" t="s">
        <v>199</v>
      </c>
      <c r="B6" s="11" t="s">
        <v>82</v>
      </c>
      <c r="C6" s="12" t="s">
        <v>27</v>
      </c>
      <c r="D6" s="2" t="s">
        <v>5</v>
      </c>
      <c r="E6" s="18"/>
      <c r="F6" s="18">
        <v>51</v>
      </c>
      <c r="G6" s="18" t="s">
        <v>3</v>
      </c>
      <c r="H6" s="2" t="s">
        <v>21</v>
      </c>
      <c r="I6" s="12" t="s">
        <v>158</v>
      </c>
      <c r="J6" s="31">
        <f>IF(G6="No Change","N/A",IF(G6="New Tag Required",Lookup!F:F,IF(G6="N/A","N/A","")))</f>
        <v>0</v>
      </c>
      <c r="K6" s="32"/>
      <c r="L6" s="31"/>
      <c r="M6" s="31" t="str">
        <f>IF(H6="No Change","N/A",IF(H6="New Tag Required",Lookup!F:F,IF(H6="N/A","N/A","")))</f>
        <v/>
      </c>
      <c r="N6" s="32"/>
      <c r="O6" s="31"/>
    </row>
    <row r="7" spans="1:16" x14ac:dyDescent="0.25">
      <c r="A7" s="48" t="s">
        <v>198</v>
      </c>
      <c r="B7" s="11" t="s">
        <v>82</v>
      </c>
      <c r="C7" s="12" t="s">
        <v>27</v>
      </c>
      <c r="D7" s="43" t="s">
        <v>5</v>
      </c>
      <c r="E7" s="18"/>
      <c r="F7" s="18">
        <v>152</v>
      </c>
      <c r="G7" s="18" t="s">
        <v>3</v>
      </c>
      <c r="H7" s="18" t="s">
        <v>21</v>
      </c>
      <c r="I7" s="12" t="s">
        <v>91</v>
      </c>
      <c r="J7" s="31">
        <f>IF(G7="No Change","N/A",IF(G7="New Tag Required",Lookup!F:F,IF(G7="N/A","N/A","")))</f>
        <v>0</v>
      </c>
      <c r="K7" s="32"/>
      <c r="L7" s="31"/>
      <c r="M7" s="31" t="str">
        <f>IF(H7="No Change","N/A",IF(H7="New Tag Required",Lookup!F:F,IF(H7="N/A","N/A","")))</f>
        <v/>
      </c>
      <c r="N7" s="32"/>
      <c r="O7" s="31"/>
    </row>
    <row r="8" spans="1:16" ht="15" customHeight="1" x14ac:dyDescent="0.25">
      <c r="A8" s="48" t="s">
        <v>197</v>
      </c>
      <c r="B8" s="11" t="s">
        <v>82</v>
      </c>
      <c r="C8" s="12" t="s">
        <v>27</v>
      </c>
      <c r="D8" s="43" t="s">
        <v>5</v>
      </c>
      <c r="E8" s="42"/>
      <c r="F8" s="42">
        <v>152</v>
      </c>
      <c r="G8" s="18" t="s">
        <v>3</v>
      </c>
      <c r="H8" s="18" t="s">
        <v>21</v>
      </c>
      <c r="I8" s="12" t="s">
        <v>91</v>
      </c>
      <c r="J8" s="31">
        <f>IF(G8="No Change","N/A",IF(G8="New Tag Required",Lookup!F:F,IF(G8="N/A","N/A","")))</f>
        <v>0</v>
      </c>
      <c r="K8" s="32"/>
      <c r="L8" s="31"/>
      <c r="M8" s="31" t="str">
        <f>IF(H8="No Change","N/A",IF(H8="New Tag Required",Lookup!F:F,IF(H8="N/A","N/A","")))</f>
        <v/>
      </c>
      <c r="N8" s="32"/>
      <c r="O8" s="31"/>
    </row>
    <row r="9" spans="1:16" x14ac:dyDescent="0.25">
      <c r="A9" s="48" t="s">
        <v>196</v>
      </c>
      <c r="B9" s="11" t="s">
        <v>83</v>
      </c>
      <c r="C9" s="12" t="s">
        <v>27</v>
      </c>
      <c r="D9" s="2" t="s">
        <v>5</v>
      </c>
      <c r="E9" s="18"/>
      <c r="F9" s="42">
        <v>152</v>
      </c>
      <c r="G9" s="18" t="s">
        <v>3</v>
      </c>
      <c r="H9" s="18" t="s">
        <v>21</v>
      </c>
      <c r="I9" s="12" t="s">
        <v>92</v>
      </c>
      <c r="J9" s="31">
        <f>IF(G9="No Change","N/A",IF(G9="New Tag Required",Lookup!F:F,IF(G9="N/A","N/A","")))</f>
        <v>0</v>
      </c>
      <c r="K9" s="32"/>
      <c r="L9" s="31"/>
      <c r="M9" s="31" t="str">
        <f>IF(H9="No Change","N/A",IF(H9="New Tag Required",Lookup!F:F,IF(H9="N/A","N/A","")))</f>
        <v/>
      </c>
      <c r="N9" s="32"/>
      <c r="O9" s="31"/>
    </row>
    <row r="10" spans="1:16" x14ac:dyDescent="0.25">
      <c r="A10" s="48" t="s">
        <v>195</v>
      </c>
      <c r="B10" s="11" t="s">
        <v>83</v>
      </c>
      <c r="C10" s="12" t="s">
        <v>27</v>
      </c>
      <c r="D10" s="2" t="s">
        <v>5</v>
      </c>
      <c r="E10" s="18"/>
      <c r="F10" s="18">
        <v>152</v>
      </c>
      <c r="G10" s="18" t="s">
        <v>3</v>
      </c>
      <c r="H10" s="18" t="s">
        <v>21</v>
      </c>
      <c r="I10" s="12" t="s">
        <v>92</v>
      </c>
      <c r="J10" s="31">
        <f>IF(G10="No Change","N/A",IF(G10="New Tag Required",Lookup!F:F,IF(G10="N/A","N/A","")))</f>
        <v>0</v>
      </c>
      <c r="K10" s="32"/>
      <c r="L10" s="31"/>
      <c r="M10" s="31" t="str">
        <f>IF(H10="No Change","N/A",IF(H10="New Tag Required",Lookup!F:F,IF(H10="N/A","N/A","")))</f>
        <v/>
      </c>
      <c r="N10" s="32"/>
      <c r="O10" s="31"/>
    </row>
    <row r="11" spans="1:16" x14ac:dyDescent="0.25">
      <c r="A11" s="48" t="s">
        <v>194</v>
      </c>
      <c r="B11" s="11" t="s">
        <v>84</v>
      </c>
      <c r="C11" s="12" t="s">
        <v>27</v>
      </c>
      <c r="D11" s="2" t="s">
        <v>5</v>
      </c>
      <c r="E11" s="18"/>
      <c r="F11" s="18">
        <v>152</v>
      </c>
      <c r="G11" s="18" t="s">
        <v>3</v>
      </c>
      <c r="H11" s="18" t="s">
        <v>21</v>
      </c>
      <c r="I11" s="12" t="s">
        <v>93</v>
      </c>
      <c r="J11" s="31">
        <f>IF(G11="No Change","N/A",IF(G11="New Tag Required",Lookup!F:F,IF(G11="N/A","N/A","")))</f>
        <v>0</v>
      </c>
      <c r="K11" s="32"/>
      <c r="L11" s="31"/>
      <c r="M11" s="31" t="str">
        <f>IF(H11="No Change","N/A",IF(H11="New Tag Required",Lookup!F:F,IF(H11="N/A","N/A","")))</f>
        <v/>
      </c>
      <c r="N11" s="32"/>
      <c r="O11" s="31"/>
    </row>
    <row r="12" spans="1:16" x14ac:dyDescent="0.25">
      <c r="A12" s="48" t="s">
        <v>193</v>
      </c>
      <c r="B12" s="11" t="s">
        <v>84</v>
      </c>
      <c r="C12" s="12" t="s">
        <v>27</v>
      </c>
      <c r="D12" s="2" t="s">
        <v>5</v>
      </c>
      <c r="E12" s="18"/>
      <c r="F12" s="18">
        <v>152</v>
      </c>
      <c r="G12" s="18" t="s">
        <v>3</v>
      </c>
      <c r="H12" s="18" t="s">
        <v>21</v>
      </c>
      <c r="I12" s="12" t="s">
        <v>93</v>
      </c>
      <c r="J12" s="31">
        <f>IF(G12="No Change","N/A",IF(G12="New Tag Required",Lookup!F:F,IF(G12="N/A","N/A","")))</f>
        <v>0</v>
      </c>
      <c r="K12" s="32"/>
      <c r="L12" s="31"/>
      <c r="M12" s="31" t="str">
        <f>IF(H12="No Change","N/A",IF(H12="New Tag Required",Lookup!F:F,IF(H12="N/A","N/A","")))</f>
        <v/>
      </c>
      <c r="N12" s="32"/>
      <c r="O12" s="31"/>
    </row>
    <row r="13" spans="1:16" x14ac:dyDescent="0.25">
      <c r="A13" s="48" t="s">
        <v>192</v>
      </c>
      <c r="B13" s="11" t="s">
        <v>85</v>
      </c>
      <c r="C13" s="12" t="s">
        <v>27</v>
      </c>
      <c r="D13" s="2" t="s">
        <v>5</v>
      </c>
      <c r="E13" s="18"/>
      <c r="F13" s="18">
        <v>152</v>
      </c>
      <c r="G13" s="18" t="s">
        <v>3</v>
      </c>
      <c r="H13" s="18" t="s">
        <v>21</v>
      </c>
      <c r="I13" s="12" t="s">
        <v>94</v>
      </c>
      <c r="J13" s="31">
        <f>IF(G13="No Change","N/A",IF(G13="New Tag Required",Lookup!F:F,IF(G13="N/A","N/A","")))</f>
        <v>0</v>
      </c>
      <c r="K13" s="32"/>
      <c r="L13" s="31"/>
      <c r="M13" s="31" t="str">
        <f>IF(H13="No Change","N/A",IF(H13="New Tag Required",Lookup!F:F,IF(H13="N/A","N/A","")))</f>
        <v/>
      </c>
      <c r="N13" s="32"/>
      <c r="O13" s="31"/>
    </row>
    <row r="14" spans="1:16" x14ac:dyDescent="0.25">
      <c r="A14" s="48" t="s">
        <v>191</v>
      </c>
      <c r="B14" s="11" t="s">
        <v>85</v>
      </c>
      <c r="C14" s="12" t="s">
        <v>27</v>
      </c>
      <c r="D14" s="2" t="s">
        <v>5</v>
      </c>
      <c r="E14" s="18"/>
      <c r="F14" s="18">
        <v>152</v>
      </c>
      <c r="G14" s="18" t="s">
        <v>3</v>
      </c>
      <c r="H14" s="18" t="s">
        <v>21</v>
      </c>
      <c r="I14" s="12" t="s">
        <v>94</v>
      </c>
      <c r="J14" s="31">
        <f>IF(G14="No Change","N/A",IF(G14="New Tag Required",Lookup!F:F,IF(G14="N/A","N/A","")))</f>
        <v>0</v>
      </c>
      <c r="K14" s="32"/>
      <c r="L14" s="31"/>
      <c r="M14" s="31" t="str">
        <f>IF(H14="No Change","N/A",IF(H14="New Tag Required",Lookup!F:F,IF(H14="N/A","N/A","")))</f>
        <v/>
      </c>
      <c r="N14" s="32"/>
      <c r="O14" s="31"/>
    </row>
    <row r="15" spans="1:16" x14ac:dyDescent="0.25">
      <c r="A15" s="48" t="s">
        <v>190</v>
      </c>
      <c r="B15" s="11" t="s">
        <v>86</v>
      </c>
      <c r="C15" s="12" t="s">
        <v>27</v>
      </c>
      <c r="D15" s="2" t="s">
        <v>5</v>
      </c>
      <c r="E15" s="18"/>
      <c r="F15" s="18">
        <v>152</v>
      </c>
      <c r="G15" s="18" t="s">
        <v>3</v>
      </c>
      <c r="H15" s="18" t="s">
        <v>21</v>
      </c>
      <c r="I15" s="12" t="s">
        <v>95</v>
      </c>
      <c r="J15" s="31">
        <f>IF(G15="No Change","N/A",IF(G15="New Tag Required",Lookup!F:F,IF(G15="N/A","N/A","")))</f>
        <v>0</v>
      </c>
      <c r="K15" s="32"/>
      <c r="L15" s="31"/>
      <c r="M15" s="31" t="str">
        <f>IF(H15="No Change","N/A",IF(H15="New Tag Required",Lookup!F:F,IF(H15="N/A","N/A","")))</f>
        <v/>
      </c>
      <c r="N15" s="32"/>
      <c r="O15" s="31"/>
    </row>
    <row r="16" spans="1:16" x14ac:dyDescent="0.25">
      <c r="A16" s="48" t="s">
        <v>189</v>
      </c>
      <c r="B16" s="11" t="s">
        <v>86</v>
      </c>
      <c r="C16" s="12" t="s">
        <v>27</v>
      </c>
      <c r="D16" s="2" t="s">
        <v>5</v>
      </c>
      <c r="E16" s="18"/>
      <c r="F16" s="18">
        <v>152</v>
      </c>
      <c r="G16" s="18" t="s">
        <v>3</v>
      </c>
      <c r="H16" s="18" t="s">
        <v>21</v>
      </c>
      <c r="I16" s="12" t="s">
        <v>95</v>
      </c>
      <c r="J16" s="31">
        <f>IF(G16="No Change","N/A",IF(G16="New Tag Required",Lookup!F:F,IF(G16="N/A","N/A","")))</f>
        <v>0</v>
      </c>
      <c r="K16" s="33"/>
      <c r="L16" s="12"/>
      <c r="M16" s="31" t="str">
        <f>IF(H16="No Change","N/A",IF(H16="New Tag Required",Lookup!F:F,IF(H16="N/A","N/A","")))</f>
        <v/>
      </c>
      <c r="N16" s="33"/>
      <c r="O16" s="12"/>
    </row>
    <row r="17" spans="1:15" x14ac:dyDescent="0.25">
      <c r="A17" s="48" t="s">
        <v>188</v>
      </c>
      <c r="B17" s="11" t="s">
        <v>87</v>
      </c>
      <c r="C17" s="12" t="s">
        <v>27</v>
      </c>
      <c r="D17" s="2" t="s">
        <v>5</v>
      </c>
      <c r="E17" s="18"/>
      <c r="F17" s="18">
        <v>152</v>
      </c>
      <c r="G17" s="18" t="s">
        <v>3</v>
      </c>
      <c r="H17" s="18" t="s">
        <v>21</v>
      </c>
      <c r="I17" s="12" t="s">
        <v>96</v>
      </c>
      <c r="J17" s="31">
        <f>IF(G17="No Change","N/A",IF(G17="New Tag Required",Lookup!F:F,IF(G17="N/A","N/A","")))</f>
        <v>0</v>
      </c>
      <c r="K17" s="33"/>
      <c r="L17" s="12"/>
      <c r="M17" s="31" t="str">
        <f>IF(H17="No Change","N/A",IF(H17="New Tag Required",Lookup!F:F,IF(H17="N/A","N/A","")))</f>
        <v/>
      </c>
      <c r="N17" s="33"/>
      <c r="O17" s="12"/>
    </row>
    <row r="18" spans="1:15" x14ac:dyDescent="0.25">
      <c r="A18" s="48" t="s">
        <v>187</v>
      </c>
      <c r="B18" s="11" t="s">
        <v>87</v>
      </c>
      <c r="C18" s="12" t="s">
        <v>27</v>
      </c>
      <c r="D18" s="2" t="s">
        <v>5</v>
      </c>
      <c r="E18" s="18"/>
      <c r="F18" s="18">
        <v>152</v>
      </c>
      <c r="G18" s="18" t="s">
        <v>3</v>
      </c>
      <c r="H18" s="18" t="s">
        <v>21</v>
      </c>
      <c r="I18" s="12" t="s">
        <v>96</v>
      </c>
      <c r="J18" s="31">
        <f>IF(G18="No Change","N/A",IF(G18="New Tag Required",Lookup!F:F,IF(G18="N/A","N/A","")))</f>
        <v>0</v>
      </c>
      <c r="K18" s="33"/>
      <c r="L18" s="12"/>
      <c r="M18" s="31" t="str">
        <f>IF(H18="No Change","N/A",IF(H18="New Tag Required",Lookup!F:F,IF(H18="N/A","N/A","")))</f>
        <v/>
      </c>
      <c r="N18" s="33"/>
      <c r="O18" s="12"/>
    </row>
    <row r="19" spans="1:15" x14ac:dyDescent="0.25">
      <c r="A19" s="48" t="s">
        <v>186</v>
      </c>
      <c r="B19" s="11" t="s">
        <v>88</v>
      </c>
      <c r="C19" s="12" t="s">
        <v>27</v>
      </c>
      <c r="D19" s="2" t="s">
        <v>5</v>
      </c>
      <c r="E19" s="18"/>
      <c r="F19" s="18">
        <v>152</v>
      </c>
      <c r="G19" s="18" t="s">
        <v>3</v>
      </c>
      <c r="H19" s="18" t="s">
        <v>21</v>
      </c>
      <c r="I19" s="12" t="s">
        <v>97</v>
      </c>
      <c r="J19" s="31">
        <f>IF(G19="No Change","N/A",IF(G19="New Tag Required",Lookup!F:F,IF(G19="N/A","N/A","")))</f>
        <v>0</v>
      </c>
      <c r="K19" s="33"/>
      <c r="L19" s="12"/>
      <c r="M19" s="31" t="str">
        <f>IF(H19="No Change","N/A",IF(H19="New Tag Required",Lookup!F:F,IF(H19="N/A","N/A","")))</f>
        <v/>
      </c>
      <c r="N19" s="33"/>
      <c r="O19" s="12"/>
    </row>
    <row r="20" spans="1:15" x14ac:dyDescent="0.25">
      <c r="A20" s="48" t="s">
        <v>185</v>
      </c>
      <c r="B20" s="11" t="s">
        <v>88</v>
      </c>
      <c r="C20" s="12" t="s">
        <v>27</v>
      </c>
      <c r="D20" s="2" t="s">
        <v>5</v>
      </c>
      <c r="E20" s="18"/>
      <c r="F20" s="23">
        <v>152</v>
      </c>
      <c r="G20" s="18" t="s">
        <v>3</v>
      </c>
      <c r="H20" s="18" t="s">
        <v>21</v>
      </c>
      <c r="I20" s="12" t="s">
        <v>97</v>
      </c>
      <c r="J20" s="31">
        <f>IF(G20="No Change","N/A",IF(G20="New Tag Required",Lookup!F:F,IF(G20="N/A","N/A","")))</f>
        <v>0</v>
      </c>
      <c r="K20" s="33"/>
      <c r="L20" s="12"/>
      <c r="M20" s="31" t="str">
        <f>IF(H20="No Change","N/A",IF(H20="New Tag Required",Lookup!F:F,IF(H20="N/A","N/A","")))</f>
        <v/>
      </c>
      <c r="N20" s="33"/>
      <c r="O20" s="12"/>
    </row>
    <row r="21" spans="1:15" x14ac:dyDescent="0.25">
      <c r="A21" s="44" t="s">
        <v>90</v>
      </c>
      <c r="B21" s="11" t="s">
        <v>89</v>
      </c>
      <c r="C21" s="12" t="s">
        <v>26</v>
      </c>
      <c r="D21" s="2" t="s">
        <v>5</v>
      </c>
      <c r="E21" s="18"/>
      <c r="F21" s="18">
        <v>0</v>
      </c>
      <c r="G21" s="18" t="s">
        <v>16</v>
      </c>
      <c r="H21" s="2" t="s">
        <v>16</v>
      </c>
      <c r="I21" s="12" t="s">
        <v>98</v>
      </c>
      <c r="J21" s="31" t="str">
        <f>IF(G21="No Change","N/A",IF(G21="New Tag Required",Lookup!F:F,IF(G21="N/A","N/A","")))</f>
        <v>N/A</v>
      </c>
      <c r="K21" s="33"/>
      <c r="L21" s="12"/>
      <c r="M21" s="31" t="str">
        <f>IF(H21="No Change","N/A",IF(H21="New Tag Required",Lookup!F:F,IF(H21="N/A","N/A","")))</f>
        <v>N/A</v>
      </c>
      <c r="N21" s="33"/>
      <c r="O21" s="12"/>
    </row>
    <row r="22" spans="1:15" x14ac:dyDescent="0.25">
      <c r="A22" s="44">
        <v>109</v>
      </c>
      <c r="B22" s="11" t="s">
        <v>83</v>
      </c>
      <c r="C22" s="12" t="s">
        <v>26</v>
      </c>
      <c r="D22" s="2" t="s">
        <v>5</v>
      </c>
      <c r="E22" s="18"/>
      <c r="F22" s="18">
        <v>0</v>
      </c>
      <c r="G22" s="18" t="s">
        <v>16</v>
      </c>
      <c r="H22" s="2" t="s">
        <v>16</v>
      </c>
      <c r="I22" s="12" t="s">
        <v>99</v>
      </c>
      <c r="J22" s="31" t="str">
        <f>IF(G22="No Change","N/A",IF(G22="New Tag Required",Lookup!F:F,IF(G22="N/A","N/A","")))</f>
        <v>N/A</v>
      </c>
      <c r="K22" s="33"/>
      <c r="L22" s="12"/>
      <c r="M22" s="31" t="str">
        <f>IF(H22="No Change","N/A",IF(H22="New Tag Required",Lookup!F:F,IF(H22="N/A","N/A","")))</f>
        <v>N/A</v>
      </c>
      <c r="N22" s="33"/>
      <c r="O22" s="12"/>
    </row>
    <row r="23" spans="1:15" x14ac:dyDescent="0.25">
      <c r="A23" s="44">
        <v>209</v>
      </c>
      <c r="B23" s="11" t="s">
        <v>84</v>
      </c>
      <c r="C23" s="12" t="s">
        <v>26</v>
      </c>
      <c r="D23" s="2" t="s">
        <v>5</v>
      </c>
      <c r="E23" s="18"/>
      <c r="F23" s="18">
        <v>0</v>
      </c>
      <c r="G23" s="18" t="s">
        <v>16</v>
      </c>
      <c r="H23" s="2" t="s">
        <v>16</v>
      </c>
      <c r="I23" s="12" t="s">
        <v>100</v>
      </c>
      <c r="J23" s="31" t="str">
        <f>IF(G23="No Change","N/A",IF(G23="New Tag Required",Lookup!F:F,IF(G23="N/A","N/A","")))</f>
        <v>N/A</v>
      </c>
      <c r="K23" s="19"/>
      <c r="L23" s="2"/>
      <c r="M23" s="31" t="str">
        <f>IF(H23="No Change","N/A",IF(H23="New Tag Required",Lookup!F:F,IF(H23="N/A","N/A","")))</f>
        <v>N/A</v>
      </c>
      <c r="N23" s="33"/>
      <c r="O23" s="12"/>
    </row>
    <row r="24" spans="1:15" x14ac:dyDescent="0.25">
      <c r="A24" s="44">
        <v>309</v>
      </c>
      <c r="B24" s="11" t="s">
        <v>85</v>
      </c>
      <c r="C24" s="12" t="s">
        <v>26</v>
      </c>
      <c r="D24" s="2" t="s">
        <v>5</v>
      </c>
      <c r="E24" s="18"/>
      <c r="F24" s="18">
        <v>0</v>
      </c>
      <c r="G24" s="18" t="s">
        <v>16</v>
      </c>
      <c r="H24" s="2" t="s">
        <v>16</v>
      </c>
      <c r="I24" s="12" t="s">
        <v>101</v>
      </c>
      <c r="J24" s="31" t="str">
        <f>IF(G24="No Change","N/A",IF(G24="New Tag Required",Lookup!F:F,IF(G24="N/A","N/A","")))</f>
        <v>N/A</v>
      </c>
      <c r="K24" s="19"/>
      <c r="L24" s="2"/>
      <c r="M24" s="31" t="str">
        <f>IF(H24="No Change","N/A",IF(H24="New Tag Required",Lookup!F:F,IF(H24="N/A","N/A","")))</f>
        <v>N/A</v>
      </c>
      <c r="N24" s="33"/>
      <c r="O24" s="12"/>
    </row>
    <row r="25" spans="1:15" x14ac:dyDescent="0.25">
      <c r="A25" s="44">
        <v>409</v>
      </c>
      <c r="B25" s="11" t="s">
        <v>86</v>
      </c>
      <c r="C25" s="12" t="s">
        <v>26</v>
      </c>
      <c r="D25" s="2" t="s">
        <v>5</v>
      </c>
      <c r="E25" s="18"/>
      <c r="F25" s="18">
        <v>0</v>
      </c>
      <c r="G25" s="18" t="s">
        <v>16</v>
      </c>
      <c r="H25" s="2" t="s">
        <v>16</v>
      </c>
      <c r="I25" s="12" t="s">
        <v>102</v>
      </c>
      <c r="J25" s="31" t="str">
        <f>IF(G25="No Change","N/A",IF(G25="New Tag Required",Lookup!F:F,IF(G25="N/A","N/A","")))</f>
        <v>N/A</v>
      </c>
      <c r="K25" s="19"/>
      <c r="L25" s="2"/>
      <c r="M25" s="31" t="str">
        <f>IF(H25="No Change","N/A",IF(H25="New Tag Required",Lookup!F:F,IF(H25="N/A","N/A","")))</f>
        <v>N/A</v>
      </c>
      <c r="N25" s="19"/>
      <c r="O25" s="2"/>
    </row>
    <row r="26" spans="1:15" x14ac:dyDescent="0.25">
      <c r="A26" s="24">
        <v>509</v>
      </c>
      <c r="B26" s="11" t="s">
        <v>87</v>
      </c>
      <c r="C26" s="12" t="s">
        <v>26</v>
      </c>
      <c r="D26" s="2" t="s">
        <v>5</v>
      </c>
      <c r="E26" s="18"/>
      <c r="F26" s="18">
        <v>0</v>
      </c>
      <c r="G26" s="18" t="s">
        <v>16</v>
      </c>
      <c r="H26" s="2" t="s">
        <v>16</v>
      </c>
      <c r="I26" s="12" t="s">
        <v>103</v>
      </c>
      <c r="J26" s="31" t="str">
        <f>IF(G26="No Change","N/A",IF(G26="New Tag Required",Lookup!F:F,IF(G26="N/A","N/A","")))</f>
        <v>N/A</v>
      </c>
      <c r="K26" s="19"/>
      <c r="L26" s="2"/>
      <c r="M26" s="31" t="str">
        <f>IF(H26="No Change","N/A",IF(H26="New Tag Required",Lookup!F:F,IF(H26="N/A","N/A","")))</f>
        <v>N/A</v>
      </c>
      <c r="N26" s="19"/>
      <c r="O26" s="2"/>
    </row>
    <row r="27" spans="1:15" x14ac:dyDescent="0.25">
      <c r="A27" s="24">
        <v>609</v>
      </c>
      <c r="B27" s="11" t="s">
        <v>88</v>
      </c>
      <c r="C27" s="12" t="s">
        <v>26</v>
      </c>
      <c r="D27" s="2" t="s">
        <v>5</v>
      </c>
      <c r="E27" s="18"/>
      <c r="F27" s="18">
        <v>0</v>
      </c>
      <c r="G27" s="18" t="s">
        <v>16</v>
      </c>
      <c r="H27" s="2" t="s">
        <v>16</v>
      </c>
      <c r="I27" s="12" t="s">
        <v>104</v>
      </c>
      <c r="J27" s="31" t="str">
        <f>IF(G27="No Change","N/A",IF(G27="New Tag Required",Lookup!F:F,IF(G27="N/A","N/A","")))</f>
        <v>N/A</v>
      </c>
      <c r="K27" s="19"/>
      <c r="L27" s="2"/>
      <c r="M27" s="31" t="str">
        <f>IF(H27="No Change","N/A",IF(H27="New Tag Required",Lookup!F:F,IF(H27="N/A","N/A","")))</f>
        <v>N/A</v>
      </c>
      <c r="N27" s="19"/>
      <c r="O27" s="2"/>
    </row>
    <row r="28" spans="1:15" x14ac:dyDescent="0.25">
      <c r="A28" s="48" t="s">
        <v>184</v>
      </c>
      <c r="B28" s="11" t="s">
        <v>89</v>
      </c>
      <c r="C28" s="12" t="s">
        <v>27</v>
      </c>
      <c r="E28" s="18" t="s">
        <v>16</v>
      </c>
      <c r="F28" s="18">
        <v>164</v>
      </c>
      <c r="G28" s="18" t="s">
        <v>3</v>
      </c>
      <c r="H28" t="s">
        <v>21</v>
      </c>
      <c r="I28" s="12" t="s">
        <v>106</v>
      </c>
      <c r="J28" s="31">
        <f>IF(G28="No Change","N/A",IF(G28="New Tag Required",Lookup!F:F,IF(G28="N/A","N/A","")))</f>
        <v>0</v>
      </c>
      <c r="K28" s="19"/>
      <c r="L28" s="2"/>
      <c r="M28" s="31" t="str">
        <f>IF(H28="No Change","N/A",IF(H28="New Tag Required",Lookup!F:F,IF(H28="N/A","N/A","")))</f>
        <v/>
      </c>
      <c r="N28" s="19"/>
      <c r="O28" s="2"/>
    </row>
    <row r="29" spans="1:15" x14ac:dyDescent="0.25">
      <c r="A29" s="48" t="s">
        <v>183</v>
      </c>
      <c r="B29" s="11" t="s">
        <v>89</v>
      </c>
      <c r="C29" s="12" t="s">
        <v>27</v>
      </c>
      <c r="E29" t="s">
        <v>16</v>
      </c>
      <c r="F29" s="2">
        <v>156</v>
      </c>
      <c r="G29" t="s">
        <v>3</v>
      </c>
      <c r="H29" t="s">
        <v>21</v>
      </c>
      <c r="I29" s="12" t="s">
        <v>107</v>
      </c>
      <c r="J29" s="31">
        <f>IF(G29="No Change","N/A",IF(G29="New Tag Required",Lookup!F:F,IF(G29="N/A","N/A","")))</f>
        <v>0</v>
      </c>
      <c r="K29" s="19"/>
      <c r="L29" s="2"/>
      <c r="M29" s="31" t="str">
        <f>IF(H29="No Change","N/A",IF(H29="New Tag Required",Lookup!F:F,IF(H29="N/A","N/A","")))</f>
        <v/>
      </c>
      <c r="N29" s="19"/>
      <c r="O29" s="2"/>
    </row>
    <row r="30" spans="1:15" x14ac:dyDescent="0.25">
      <c r="A30" s="48" t="s">
        <v>182</v>
      </c>
      <c r="B30" s="11" t="s">
        <v>83</v>
      </c>
      <c r="C30" s="12" t="s">
        <v>27</v>
      </c>
      <c r="E30" t="s">
        <v>16</v>
      </c>
      <c r="F30">
        <v>173</v>
      </c>
      <c r="G30" t="s">
        <v>3</v>
      </c>
      <c r="H30" t="s">
        <v>21</v>
      </c>
      <c r="I30" s="12" t="s">
        <v>108</v>
      </c>
      <c r="J30" s="31">
        <f>IF(G30="No Change","N/A",IF(G30="New Tag Required",Lookup!F:F,IF(G30="N/A","N/A","")))</f>
        <v>0</v>
      </c>
      <c r="K30" s="19"/>
      <c r="L30" s="2"/>
      <c r="M30" s="31" t="str">
        <f>IF(H30="No Change","N/A",IF(H30="New Tag Required",Lookup!F:F,IF(H30="N/A","N/A","")))</f>
        <v/>
      </c>
      <c r="N30" s="19"/>
      <c r="O30" s="2"/>
    </row>
    <row r="31" spans="1:15" x14ac:dyDescent="0.25">
      <c r="A31" s="48" t="s">
        <v>181</v>
      </c>
      <c r="B31" s="11" t="s">
        <v>83</v>
      </c>
      <c r="C31" s="12" t="s">
        <v>27</v>
      </c>
      <c r="E31" t="s">
        <v>16</v>
      </c>
      <c r="F31">
        <v>291</v>
      </c>
      <c r="G31" t="s">
        <v>3</v>
      </c>
      <c r="H31" t="s">
        <v>21</v>
      </c>
      <c r="I31" s="12" t="s">
        <v>109</v>
      </c>
      <c r="J31" s="31">
        <f>IF(G31="No Change","N/A",IF(G31="New Tag Required",Lookup!F:F,IF(G31="N/A","N/A","")))</f>
        <v>0</v>
      </c>
      <c r="K31" s="19"/>
      <c r="L31" s="2"/>
      <c r="M31" s="31" t="str">
        <f>IF(H31="No Change","N/A",IF(H31="New Tag Required",Lookup!F:F,IF(H31="N/A","N/A","")))</f>
        <v/>
      </c>
      <c r="N31" s="19"/>
      <c r="O31" s="2"/>
    </row>
    <row r="32" spans="1:15" x14ac:dyDescent="0.25">
      <c r="A32" s="48" t="s">
        <v>180</v>
      </c>
      <c r="B32" s="11" t="s">
        <v>83</v>
      </c>
      <c r="C32" s="12" t="s">
        <v>27</v>
      </c>
      <c r="E32" t="s">
        <v>16</v>
      </c>
      <c r="F32">
        <v>192</v>
      </c>
      <c r="G32" t="s">
        <v>3</v>
      </c>
      <c r="H32" t="s">
        <v>21</v>
      </c>
      <c r="I32" s="12" t="s">
        <v>110</v>
      </c>
      <c r="J32" s="31">
        <f>IF(G32="No Change","N/A",IF(G32="New Tag Required",Lookup!F:F,IF(G32="N/A","N/A","")))</f>
        <v>0</v>
      </c>
      <c r="K32" s="19"/>
      <c r="L32" s="2"/>
      <c r="M32" s="31" t="str">
        <f>IF(H32="No Change","N/A",IF(H32="New Tag Required",Lookup!F:F,IF(H32="N/A","N/A","")))</f>
        <v/>
      </c>
      <c r="N32" s="19"/>
      <c r="O32" s="2"/>
    </row>
    <row r="33" spans="1:15" x14ac:dyDescent="0.25">
      <c r="A33" s="48" t="s">
        <v>179</v>
      </c>
      <c r="B33" s="11" t="s">
        <v>83</v>
      </c>
      <c r="C33" s="12" t="s">
        <v>27</v>
      </c>
      <c r="E33" t="s">
        <v>16</v>
      </c>
      <c r="F33">
        <v>286</v>
      </c>
      <c r="G33" t="s">
        <v>3</v>
      </c>
      <c r="H33" t="s">
        <v>21</v>
      </c>
      <c r="I33" s="12" t="s">
        <v>111</v>
      </c>
      <c r="J33" s="31">
        <f>IF(G33="No Change","N/A",IF(G33="New Tag Required",Lookup!F:F,IF(G33="N/A","N/A","")))</f>
        <v>0</v>
      </c>
      <c r="M33" s="31" t="str">
        <f>IF(H33="No Change","N/A",IF(H33="New Tag Required",Lookup!F:F,IF(H33="N/A","N/A","")))</f>
        <v/>
      </c>
      <c r="O33" s="2"/>
    </row>
    <row r="34" spans="1:15" x14ac:dyDescent="0.25">
      <c r="A34" s="48" t="s">
        <v>178</v>
      </c>
      <c r="B34" s="11" t="s">
        <v>84</v>
      </c>
      <c r="C34" s="12" t="s">
        <v>27</v>
      </c>
      <c r="E34" t="s">
        <v>16</v>
      </c>
      <c r="F34">
        <v>172</v>
      </c>
      <c r="G34" t="s">
        <v>3</v>
      </c>
      <c r="H34" t="s">
        <v>21</v>
      </c>
      <c r="I34" s="12" t="s">
        <v>112</v>
      </c>
      <c r="J34" s="31">
        <f>IF(G34="No Change","N/A",IF(G34="New Tag Required",Lookup!F:F,IF(G34="N/A","N/A","")))</f>
        <v>0</v>
      </c>
      <c r="M34" s="31" t="str">
        <f>IF(H34="No Change","N/A",IF(H34="New Tag Required",Lookup!F:F,IF(H34="N/A","N/A","")))</f>
        <v/>
      </c>
      <c r="O34" s="2"/>
    </row>
    <row r="35" spans="1:15" x14ac:dyDescent="0.25">
      <c r="A35" s="48" t="s">
        <v>177</v>
      </c>
      <c r="B35" s="11" t="s">
        <v>84</v>
      </c>
      <c r="C35" s="12" t="s">
        <v>27</v>
      </c>
      <c r="E35" t="s">
        <v>16</v>
      </c>
      <c r="F35">
        <v>282</v>
      </c>
      <c r="G35" t="s">
        <v>3</v>
      </c>
      <c r="H35" t="s">
        <v>21</v>
      </c>
      <c r="I35" s="12" t="s">
        <v>113</v>
      </c>
      <c r="J35" s="31">
        <f>IF(G35="No Change","N/A",IF(G35="New Tag Required",Lookup!F:F,IF(G35="N/A","N/A","")))</f>
        <v>0</v>
      </c>
      <c r="M35" s="31" t="str">
        <f>IF(H35="No Change","N/A",IF(H35="New Tag Required",Lookup!F:F,IF(H35="N/A","N/A","")))</f>
        <v/>
      </c>
      <c r="O35" s="2"/>
    </row>
    <row r="36" spans="1:15" x14ac:dyDescent="0.25">
      <c r="A36" s="48" t="s">
        <v>176</v>
      </c>
      <c r="B36" s="11" t="s">
        <v>84</v>
      </c>
      <c r="C36" s="12" t="s">
        <v>27</v>
      </c>
      <c r="E36" t="s">
        <v>16</v>
      </c>
      <c r="F36">
        <v>129</v>
      </c>
      <c r="G36" t="s">
        <v>3</v>
      </c>
      <c r="H36" t="s">
        <v>21</v>
      </c>
      <c r="I36" s="12" t="s">
        <v>114</v>
      </c>
      <c r="J36" s="31">
        <f>IF(G36="No Change","N/A",IF(G36="New Tag Required",Lookup!F:F,IF(G36="N/A","N/A","")))</f>
        <v>0</v>
      </c>
      <c r="M36" s="31" t="str">
        <f>IF(H36="No Change","N/A",IF(H36="New Tag Required",Lookup!F:F,IF(H36="N/A","N/A","")))</f>
        <v/>
      </c>
    </row>
    <row r="37" spans="1:15" x14ac:dyDescent="0.25">
      <c r="A37" s="48" t="s">
        <v>175</v>
      </c>
      <c r="B37" s="11" t="s">
        <v>84</v>
      </c>
      <c r="C37" s="12" t="s">
        <v>27</v>
      </c>
      <c r="E37" t="s">
        <v>16</v>
      </c>
      <c r="F37">
        <v>325</v>
      </c>
      <c r="G37" t="s">
        <v>3</v>
      </c>
      <c r="H37" t="s">
        <v>21</v>
      </c>
      <c r="I37" s="12" t="s">
        <v>115</v>
      </c>
      <c r="J37" s="31">
        <f>IF(G37="No Change","N/A",IF(G37="New Tag Required",Lookup!F:F,IF(G37="N/A","N/A","")))</f>
        <v>0</v>
      </c>
      <c r="M37" s="31" t="str">
        <f>IF(H37="No Change","N/A",IF(H37="New Tag Required",Lookup!F:F,IF(H37="N/A","N/A","")))</f>
        <v/>
      </c>
    </row>
    <row r="38" spans="1:15" x14ac:dyDescent="0.25">
      <c r="A38" s="48" t="s">
        <v>174</v>
      </c>
      <c r="B38" s="11" t="s">
        <v>85</v>
      </c>
      <c r="C38" s="12" t="s">
        <v>27</v>
      </c>
      <c r="E38" t="s">
        <v>16</v>
      </c>
      <c r="F38">
        <v>172</v>
      </c>
      <c r="G38" t="s">
        <v>3</v>
      </c>
      <c r="H38" t="s">
        <v>21</v>
      </c>
      <c r="I38" s="12" t="s">
        <v>116</v>
      </c>
      <c r="J38" s="31">
        <f>IF(G38="No Change","N/A",IF(G38="New Tag Required",Lookup!F:F,IF(G38="N/A","N/A","")))</f>
        <v>0</v>
      </c>
      <c r="M38" s="31" t="str">
        <f>IF(H38="No Change","N/A",IF(H38="New Tag Required",Lookup!F:F,IF(H38="N/A","N/A","")))</f>
        <v/>
      </c>
    </row>
    <row r="39" spans="1:15" x14ac:dyDescent="0.25">
      <c r="A39" s="48" t="s">
        <v>173</v>
      </c>
      <c r="B39" s="11" t="s">
        <v>85</v>
      </c>
      <c r="C39" s="12" t="s">
        <v>27</v>
      </c>
      <c r="E39" t="s">
        <v>16</v>
      </c>
      <c r="F39">
        <v>282</v>
      </c>
      <c r="G39" t="s">
        <v>3</v>
      </c>
      <c r="H39" t="s">
        <v>21</v>
      </c>
      <c r="I39" s="12" t="s">
        <v>117</v>
      </c>
      <c r="J39" s="31">
        <f>IF(G39="No Change","N/A",IF(G39="New Tag Required",Lookup!F:F,IF(G39="N/A","N/A","")))</f>
        <v>0</v>
      </c>
      <c r="M39" s="31" t="str">
        <f>IF(H39="No Change","N/A",IF(H39="New Tag Required",Lookup!F:F,IF(H39="N/A","N/A","")))</f>
        <v/>
      </c>
    </row>
    <row r="40" spans="1:15" x14ac:dyDescent="0.25">
      <c r="A40" s="48" t="s">
        <v>172</v>
      </c>
      <c r="B40" s="11" t="s">
        <v>85</v>
      </c>
      <c r="C40" s="12" t="s">
        <v>27</v>
      </c>
      <c r="E40" t="s">
        <v>16</v>
      </c>
      <c r="F40">
        <v>129</v>
      </c>
      <c r="G40" t="s">
        <v>3</v>
      </c>
      <c r="H40" t="s">
        <v>21</v>
      </c>
      <c r="I40" s="12" t="s">
        <v>118</v>
      </c>
      <c r="J40" s="31">
        <f>IF(G40="No Change","N/A",IF(G40="New Tag Required",Lookup!F:F,IF(G40="N/A","N/A","")))</f>
        <v>0</v>
      </c>
      <c r="M40" s="31" t="str">
        <f>IF(H40="No Change","N/A",IF(H40="New Tag Required",Lookup!F:F,IF(H40="N/A","N/A","")))</f>
        <v/>
      </c>
    </row>
    <row r="41" spans="1:15" x14ac:dyDescent="0.25">
      <c r="A41" s="48" t="s">
        <v>171</v>
      </c>
      <c r="B41" s="11" t="s">
        <v>85</v>
      </c>
      <c r="C41" s="12" t="s">
        <v>27</v>
      </c>
      <c r="E41" t="s">
        <v>16</v>
      </c>
      <c r="F41">
        <v>325</v>
      </c>
      <c r="G41" t="s">
        <v>3</v>
      </c>
      <c r="H41" t="s">
        <v>21</v>
      </c>
      <c r="I41" s="12" t="s">
        <v>119</v>
      </c>
      <c r="J41" s="31">
        <f>IF(G41="No Change","N/A",IF(G41="New Tag Required",Lookup!F:F,IF(G41="N/A","N/A","")))</f>
        <v>0</v>
      </c>
      <c r="M41" s="31" t="str">
        <f>IF(H41="No Change","N/A",IF(H41="New Tag Required",Lookup!F:F,IF(H41="N/A","N/A","")))</f>
        <v/>
      </c>
    </row>
    <row r="42" spans="1:15" x14ac:dyDescent="0.25">
      <c r="A42" s="48" t="s">
        <v>170</v>
      </c>
      <c r="B42" s="11" t="s">
        <v>86</v>
      </c>
      <c r="C42" s="12" t="s">
        <v>27</v>
      </c>
      <c r="E42" t="s">
        <v>16</v>
      </c>
      <c r="F42">
        <v>173</v>
      </c>
      <c r="G42" t="s">
        <v>3</v>
      </c>
      <c r="H42" t="s">
        <v>21</v>
      </c>
      <c r="I42" s="12" t="s">
        <v>120</v>
      </c>
      <c r="J42" s="31">
        <f>IF(G42="No Change","N/A",IF(G42="New Tag Required",Lookup!F:F,IF(G42="N/A","N/A","")))</f>
        <v>0</v>
      </c>
      <c r="M42" s="31" t="str">
        <f>IF(H42="No Change","N/A",IF(H42="New Tag Required",Lookup!F:F,IF(H42="N/A","N/A","")))</f>
        <v/>
      </c>
    </row>
    <row r="43" spans="1:15" x14ac:dyDescent="0.25">
      <c r="A43" s="48" t="s">
        <v>169</v>
      </c>
      <c r="B43" s="11" t="s">
        <v>86</v>
      </c>
      <c r="C43" s="12" t="s">
        <v>27</v>
      </c>
      <c r="E43" t="s">
        <v>16</v>
      </c>
      <c r="F43">
        <v>282</v>
      </c>
      <c r="G43" t="s">
        <v>3</v>
      </c>
      <c r="H43" t="s">
        <v>21</v>
      </c>
      <c r="I43" s="12" t="s">
        <v>121</v>
      </c>
      <c r="J43" s="31">
        <f>IF(G43="No Change","N/A",IF(G43="New Tag Required",Lookup!F:F,IF(G43="N/A","N/A","")))</f>
        <v>0</v>
      </c>
      <c r="M43" s="31" t="str">
        <f>IF(H43="No Change","N/A",IF(H43="New Tag Required",Lookup!F:F,IF(H43="N/A","N/A","")))</f>
        <v/>
      </c>
    </row>
    <row r="44" spans="1:15" x14ac:dyDescent="0.25">
      <c r="A44" s="48" t="s">
        <v>168</v>
      </c>
      <c r="B44" s="11" t="s">
        <v>86</v>
      </c>
      <c r="C44" s="12" t="s">
        <v>27</v>
      </c>
      <c r="E44" t="s">
        <v>16</v>
      </c>
      <c r="F44">
        <v>129</v>
      </c>
      <c r="G44" t="s">
        <v>3</v>
      </c>
      <c r="H44" t="s">
        <v>21</v>
      </c>
      <c r="I44" s="12" t="s">
        <v>122</v>
      </c>
      <c r="J44" s="31">
        <f>IF(G44="No Change","N/A",IF(G44="New Tag Required",Lookup!F:F,IF(G44="N/A","N/A","")))</f>
        <v>0</v>
      </c>
      <c r="M44" s="31" t="str">
        <f>IF(H44="No Change","N/A",IF(H44="New Tag Required",Lookup!F:F,IF(H44="N/A","N/A","")))</f>
        <v/>
      </c>
    </row>
    <row r="45" spans="1:15" x14ac:dyDescent="0.25">
      <c r="A45" s="48" t="s">
        <v>167</v>
      </c>
      <c r="B45" s="11" t="s">
        <v>86</v>
      </c>
      <c r="C45" s="12" t="s">
        <v>27</v>
      </c>
      <c r="E45" t="s">
        <v>16</v>
      </c>
      <c r="F45">
        <v>321</v>
      </c>
      <c r="G45" t="s">
        <v>3</v>
      </c>
      <c r="H45" t="s">
        <v>21</v>
      </c>
      <c r="I45" s="12" t="s">
        <v>123</v>
      </c>
      <c r="J45" s="31">
        <f>IF(G45="No Change","N/A",IF(G45="New Tag Required",Lookup!F:F,IF(G45="N/A","N/A","")))</f>
        <v>0</v>
      </c>
      <c r="M45" s="31" t="str">
        <f>IF(H45="No Change","N/A",IF(H45="New Tag Required",Lookup!F:F,IF(H45="N/A","N/A","")))</f>
        <v/>
      </c>
    </row>
    <row r="46" spans="1:15" x14ac:dyDescent="0.25">
      <c r="A46" s="48" t="s">
        <v>166</v>
      </c>
      <c r="B46" s="11" t="s">
        <v>87</v>
      </c>
      <c r="C46" s="12" t="s">
        <v>27</v>
      </c>
      <c r="E46" t="s">
        <v>16</v>
      </c>
      <c r="F46">
        <v>175</v>
      </c>
      <c r="G46" t="s">
        <v>3</v>
      </c>
      <c r="H46" t="s">
        <v>21</v>
      </c>
      <c r="I46" s="12" t="s">
        <v>124</v>
      </c>
      <c r="J46" s="31">
        <f>IF(G46="No Change","N/A",IF(G46="New Tag Required",Lookup!F:F,IF(G46="N/A","N/A","")))</f>
        <v>0</v>
      </c>
      <c r="M46" s="31" t="str">
        <f>IF(H46="No Change","N/A",IF(H46="New Tag Required",Lookup!F:F,IF(H46="N/A","N/A","")))</f>
        <v/>
      </c>
    </row>
    <row r="47" spans="1:15" x14ac:dyDescent="0.25">
      <c r="A47" s="48" t="s">
        <v>165</v>
      </c>
      <c r="B47" s="11" t="s">
        <v>87</v>
      </c>
      <c r="C47" s="12" t="s">
        <v>27</v>
      </c>
      <c r="E47" t="s">
        <v>16</v>
      </c>
      <c r="F47">
        <v>282</v>
      </c>
      <c r="G47" t="s">
        <v>3</v>
      </c>
      <c r="H47" t="s">
        <v>21</v>
      </c>
      <c r="I47" s="12" t="s">
        <v>125</v>
      </c>
      <c r="J47" s="31">
        <f>IF(G47="No Change","N/A",IF(G47="New Tag Required",Lookup!F:F,IF(G47="N/A","N/A","")))</f>
        <v>0</v>
      </c>
      <c r="M47" s="31" t="str">
        <f>IF(H47="No Change","N/A",IF(H47="New Tag Required",Lookup!F:F,IF(H47="N/A","N/A","")))</f>
        <v/>
      </c>
      <c r="N47" s="19"/>
    </row>
    <row r="48" spans="1:15" x14ac:dyDescent="0.25">
      <c r="A48" s="48" t="s">
        <v>164</v>
      </c>
      <c r="B48" s="11" t="s">
        <v>87</v>
      </c>
      <c r="C48" s="12" t="s">
        <v>27</v>
      </c>
      <c r="E48" t="s">
        <v>16</v>
      </c>
      <c r="F48">
        <v>129</v>
      </c>
      <c r="G48" t="s">
        <v>3</v>
      </c>
      <c r="H48" t="s">
        <v>21</v>
      </c>
      <c r="I48" s="12" t="s">
        <v>126</v>
      </c>
      <c r="J48" s="31">
        <f>IF(G48="No Change","N/A",IF(G48="New Tag Required",Lookup!F:F,IF(G48="N/A","N/A","")))</f>
        <v>0</v>
      </c>
      <c r="M48" s="31" t="str">
        <f>IF(H48="No Change","N/A",IF(H48="New Tag Required",Lookup!F:F,IF(H48="N/A","N/A","")))</f>
        <v/>
      </c>
      <c r="N48" s="2"/>
    </row>
    <row r="49" spans="1:14" x14ac:dyDescent="0.25">
      <c r="A49" s="48" t="s">
        <v>163</v>
      </c>
      <c r="B49" s="11" t="s">
        <v>87</v>
      </c>
      <c r="C49" s="12" t="s">
        <v>27</v>
      </c>
      <c r="E49" t="s">
        <v>16</v>
      </c>
      <c r="F49">
        <v>321</v>
      </c>
      <c r="G49" t="s">
        <v>3</v>
      </c>
      <c r="H49" t="s">
        <v>21</v>
      </c>
      <c r="I49" s="12" t="s">
        <v>127</v>
      </c>
      <c r="J49" s="31">
        <f>IF(G49="No Change","N/A",IF(G49="New Tag Required",Lookup!F:F,IF(G49="N/A","N/A","")))</f>
        <v>0</v>
      </c>
      <c r="M49" s="31" t="str">
        <f>IF(H49="No Change","N/A",IF(H49="New Tag Required",Lookup!F:F,IF(H49="N/A","N/A","")))</f>
        <v/>
      </c>
      <c r="N49" s="2"/>
    </row>
    <row r="50" spans="1:14" x14ac:dyDescent="0.25">
      <c r="A50" s="48" t="s">
        <v>162</v>
      </c>
      <c r="B50" s="11" t="s">
        <v>88</v>
      </c>
      <c r="C50" s="12" t="s">
        <v>27</v>
      </c>
      <c r="E50" t="s">
        <v>16</v>
      </c>
      <c r="F50">
        <v>176</v>
      </c>
      <c r="G50" t="s">
        <v>3</v>
      </c>
      <c r="H50" t="s">
        <v>21</v>
      </c>
      <c r="I50" s="12" t="s">
        <v>128</v>
      </c>
      <c r="J50" s="31">
        <f>IF(G50="No Change","N/A",IF(G50="New Tag Required",Lookup!F:F,IF(G50="N/A","N/A","")))</f>
        <v>0</v>
      </c>
      <c r="M50" s="31" t="str">
        <f>IF(H50="No Change","N/A",IF(H50="New Tag Required",Lookup!F:F,IF(H50="N/A","N/A","")))</f>
        <v/>
      </c>
    </row>
    <row r="51" spans="1:14" x14ac:dyDescent="0.25">
      <c r="A51" s="48" t="s">
        <v>161</v>
      </c>
      <c r="B51" s="11" t="s">
        <v>88</v>
      </c>
      <c r="C51" s="12" t="s">
        <v>27</v>
      </c>
      <c r="E51" t="s">
        <v>16</v>
      </c>
      <c r="F51">
        <v>274</v>
      </c>
      <c r="G51" t="s">
        <v>3</v>
      </c>
      <c r="H51" t="s">
        <v>21</v>
      </c>
      <c r="I51" s="12" t="s">
        <v>129</v>
      </c>
      <c r="J51" s="31">
        <f>IF(G51="No Change","N/A",IF(G51="New Tag Required",Lookup!F:F,IF(G51="N/A","N/A","")))</f>
        <v>0</v>
      </c>
      <c r="M51" s="31" t="str">
        <f>IF(H51="No Change","N/A",IF(H51="New Tag Required",Lookup!F:F,IF(H51="N/A","N/A","")))</f>
        <v/>
      </c>
    </row>
    <row r="52" spans="1:14" x14ac:dyDescent="0.25">
      <c r="A52" s="48" t="s">
        <v>160</v>
      </c>
      <c r="B52" s="11" t="s">
        <v>88</v>
      </c>
      <c r="C52" s="12" t="s">
        <v>27</v>
      </c>
      <c r="E52" t="s">
        <v>16</v>
      </c>
      <c r="F52">
        <v>113</v>
      </c>
      <c r="G52" t="s">
        <v>3</v>
      </c>
      <c r="H52" t="s">
        <v>21</v>
      </c>
      <c r="I52" s="12" t="s">
        <v>130</v>
      </c>
      <c r="J52" s="31">
        <f>IF(G52="No Change","N/A",IF(G52="New Tag Required",Lookup!F:F,IF(G52="N/A","N/A","")))</f>
        <v>0</v>
      </c>
      <c r="M52" s="31" t="str">
        <f>IF(H52="No Change","N/A",IF(H52="New Tag Required",Lookup!F:F,IF(H52="N/A","N/A","")))</f>
        <v/>
      </c>
    </row>
    <row r="53" spans="1:14" x14ac:dyDescent="0.25">
      <c r="A53" s="48" t="s">
        <v>159</v>
      </c>
      <c r="B53" s="11" t="s">
        <v>88</v>
      </c>
      <c r="C53" s="12" t="s">
        <v>27</v>
      </c>
      <c r="E53" t="s">
        <v>16</v>
      </c>
      <c r="F53">
        <v>314</v>
      </c>
      <c r="G53" t="s">
        <v>3</v>
      </c>
      <c r="H53" t="s">
        <v>21</v>
      </c>
      <c r="I53" s="12" t="s">
        <v>131</v>
      </c>
      <c r="J53" s="31">
        <f>IF(G53="No Change","N/A",IF(G53="New Tag Required",Lookup!F:F,IF(G53="N/A","N/A","")))</f>
        <v>0</v>
      </c>
      <c r="M53" s="31" t="str">
        <f>IF(H53="No Change","N/A",IF(H53="New Tag Required",Lookup!F:F,IF(H53="N/A","N/A","")))</f>
        <v/>
      </c>
    </row>
    <row r="54" spans="1:14" x14ac:dyDescent="0.25">
      <c r="A54" s="24" t="s">
        <v>105</v>
      </c>
      <c r="B54" s="11" t="s">
        <v>89</v>
      </c>
      <c r="C54" s="12" t="s">
        <v>26</v>
      </c>
      <c r="E54" s="18">
        <v>164</v>
      </c>
      <c r="F54">
        <v>0</v>
      </c>
      <c r="G54" s="2" t="s">
        <v>16</v>
      </c>
      <c r="H54" s="2" t="s">
        <v>16</v>
      </c>
      <c r="I54" s="12" t="s">
        <v>132</v>
      </c>
      <c r="J54" s="31" t="str">
        <f>IF(G54="No Change","N/A",IF(G54="New Tag Required",Lookup!F:F,IF(G54="N/A","N/A","")))</f>
        <v>N/A</v>
      </c>
      <c r="M54" s="31" t="str">
        <f>IF(H54="No Change","N/A",IF(H54="New Tag Required",Lookup!F:F,IF(H54="N/A","N/A","")))</f>
        <v>N/A</v>
      </c>
    </row>
    <row r="55" spans="1:14" x14ac:dyDescent="0.25">
      <c r="A55" s="24">
        <v>12</v>
      </c>
      <c r="B55" s="11" t="s">
        <v>89</v>
      </c>
      <c r="C55" s="12" t="s">
        <v>26</v>
      </c>
      <c r="E55" s="2">
        <v>156</v>
      </c>
      <c r="F55">
        <v>0</v>
      </c>
      <c r="G55" s="2" t="s">
        <v>16</v>
      </c>
      <c r="H55" s="2" t="s">
        <v>16</v>
      </c>
      <c r="I55" s="12" t="s">
        <v>133</v>
      </c>
      <c r="J55" s="31" t="str">
        <f>IF(G55="No Change","N/A",IF(G55="New Tag Required",Lookup!F:F,IF(G55="N/A","N/A","")))</f>
        <v>N/A</v>
      </c>
      <c r="M55" s="31" t="str">
        <f>IF(H55="No Change","N/A",IF(H55="New Tag Required",Lookup!F:F,IF(H55="N/A","N/A","")))</f>
        <v>N/A</v>
      </c>
    </row>
    <row r="56" spans="1:14" x14ac:dyDescent="0.25">
      <c r="A56" s="24">
        <v>101</v>
      </c>
      <c r="B56" s="11" t="s">
        <v>83</v>
      </c>
      <c r="C56" s="12" t="s">
        <v>26</v>
      </c>
      <c r="E56" s="2">
        <v>173</v>
      </c>
      <c r="F56">
        <v>0</v>
      </c>
      <c r="G56" s="2" t="s">
        <v>16</v>
      </c>
      <c r="H56" s="2" t="s">
        <v>16</v>
      </c>
      <c r="I56" s="12" t="s">
        <v>134</v>
      </c>
      <c r="J56" s="31" t="str">
        <f>IF(G56="No Change","N/A",IF(G56="New Tag Required",Lookup!F:F,IF(G56="N/A","N/A","")))</f>
        <v>N/A</v>
      </c>
      <c r="M56" s="31" t="str">
        <f>IF(H56="No Change","N/A",IF(H56="New Tag Required",Lookup!F:F,IF(H56="N/A","N/A","")))</f>
        <v>N/A</v>
      </c>
    </row>
    <row r="57" spans="1:14" x14ac:dyDescent="0.25">
      <c r="A57" s="24">
        <v>104</v>
      </c>
      <c r="B57" s="11" t="s">
        <v>83</v>
      </c>
      <c r="C57" s="12" t="s">
        <v>26</v>
      </c>
      <c r="E57" s="2">
        <v>291</v>
      </c>
      <c r="F57">
        <v>0</v>
      </c>
      <c r="G57" s="2" t="s">
        <v>16</v>
      </c>
      <c r="H57" s="2" t="s">
        <v>16</v>
      </c>
      <c r="I57" s="12" t="s">
        <v>135</v>
      </c>
      <c r="J57" s="31" t="str">
        <f>IF(G57="No Change","N/A",IF(G57="New Tag Required",Lookup!F:F,IF(G57="N/A","N/A","")))</f>
        <v>N/A</v>
      </c>
      <c r="M57" s="31" t="str">
        <f>IF(H57="No Change","N/A",IF(H57="New Tag Required",Lookup!F:F,IF(H57="N/A","N/A","")))</f>
        <v>N/A</v>
      </c>
    </row>
    <row r="58" spans="1:14" x14ac:dyDescent="0.25">
      <c r="A58" s="24">
        <v>111</v>
      </c>
      <c r="B58" s="11" t="s">
        <v>83</v>
      </c>
      <c r="C58" s="12" t="s">
        <v>26</v>
      </c>
      <c r="E58" s="2">
        <v>192</v>
      </c>
      <c r="F58">
        <v>0</v>
      </c>
      <c r="G58" s="2" t="s">
        <v>16</v>
      </c>
      <c r="H58" s="2" t="s">
        <v>16</v>
      </c>
      <c r="I58" s="12" t="s">
        <v>136</v>
      </c>
      <c r="J58" s="31" t="str">
        <f>IF(G58="No Change","N/A",IF(G58="New Tag Required",Lookup!F:F,IF(G58="N/A","N/A","")))</f>
        <v>N/A</v>
      </c>
      <c r="M58" s="31" t="str">
        <f>IF(H58="No Change","N/A",IF(H58="New Tag Required",Lookup!F:F,IF(H58="N/A","N/A","")))</f>
        <v>N/A</v>
      </c>
    </row>
    <row r="59" spans="1:14" x14ac:dyDescent="0.25">
      <c r="A59" s="24">
        <v>115</v>
      </c>
      <c r="B59" s="11" t="s">
        <v>83</v>
      </c>
      <c r="C59" s="12" t="s">
        <v>26</v>
      </c>
      <c r="E59" s="2">
        <v>286</v>
      </c>
      <c r="F59">
        <v>0</v>
      </c>
      <c r="G59" s="2" t="s">
        <v>16</v>
      </c>
      <c r="H59" s="2" t="s">
        <v>16</v>
      </c>
      <c r="I59" s="12" t="s">
        <v>137</v>
      </c>
      <c r="J59" s="31" t="str">
        <f>IF(G59="No Change","N/A",IF(G59="New Tag Required",Lookup!F:F,IF(G59="N/A","N/A","")))</f>
        <v>N/A</v>
      </c>
      <c r="M59" s="31" t="str">
        <f>IF(H59="No Change","N/A",IF(H59="New Tag Required",Lookup!F:F,IF(H59="N/A","N/A","")))</f>
        <v>N/A</v>
      </c>
    </row>
    <row r="60" spans="1:14" x14ac:dyDescent="0.25">
      <c r="A60" s="24">
        <v>201</v>
      </c>
      <c r="B60" s="11" t="s">
        <v>84</v>
      </c>
      <c r="C60" s="12" t="s">
        <v>26</v>
      </c>
      <c r="E60" s="2">
        <v>172</v>
      </c>
      <c r="F60">
        <v>0</v>
      </c>
      <c r="G60" s="2" t="s">
        <v>16</v>
      </c>
      <c r="H60" s="2" t="s">
        <v>16</v>
      </c>
      <c r="I60" s="12" t="s">
        <v>138</v>
      </c>
      <c r="J60" s="31" t="str">
        <f>IF(G60="No Change","N/A",IF(G60="New Tag Required",Lookup!F:F,IF(G60="N/A","N/A","")))</f>
        <v>N/A</v>
      </c>
      <c r="M60" s="31" t="str">
        <f>IF(H60="No Change","N/A",IF(H60="New Tag Required",Lookup!F:F,IF(H60="N/A","N/A","")))</f>
        <v>N/A</v>
      </c>
    </row>
    <row r="61" spans="1:14" x14ac:dyDescent="0.25">
      <c r="A61" s="24">
        <v>204</v>
      </c>
      <c r="B61" s="11" t="s">
        <v>84</v>
      </c>
      <c r="C61" s="12" t="s">
        <v>26</v>
      </c>
      <c r="E61" s="2">
        <v>282</v>
      </c>
      <c r="F61">
        <v>0</v>
      </c>
      <c r="G61" s="2" t="s">
        <v>16</v>
      </c>
      <c r="H61" s="2" t="s">
        <v>16</v>
      </c>
      <c r="I61" s="12" t="s">
        <v>139</v>
      </c>
      <c r="J61" s="31" t="str">
        <f>IF(G61="No Change","N/A",IF(G61="New Tag Required",Lookup!F:F,IF(G61="N/A","N/A","")))</f>
        <v>N/A</v>
      </c>
      <c r="M61" s="31" t="str">
        <f>IF(H61="No Change","N/A",IF(H61="New Tag Required",Lookup!F:F,IF(H61="N/A","N/A","")))</f>
        <v>N/A</v>
      </c>
    </row>
    <row r="62" spans="1:14" x14ac:dyDescent="0.25">
      <c r="A62" s="24">
        <v>208</v>
      </c>
      <c r="B62" s="11" t="s">
        <v>84</v>
      </c>
      <c r="C62" s="12" t="s">
        <v>26</v>
      </c>
      <c r="E62" s="2">
        <v>129</v>
      </c>
      <c r="F62">
        <v>0</v>
      </c>
      <c r="G62" s="2" t="s">
        <v>16</v>
      </c>
      <c r="H62" s="2" t="s">
        <v>16</v>
      </c>
      <c r="I62" s="12" t="s">
        <v>140</v>
      </c>
      <c r="J62" s="31" t="str">
        <f>IF(G62="No Change","N/A",IF(G62="New Tag Required",Lookup!F:F,IF(G62="N/A","N/A","")))</f>
        <v>N/A</v>
      </c>
      <c r="M62" s="31" t="str">
        <f>IF(H62="No Change","N/A",IF(H62="New Tag Required",Lookup!F:F,IF(H62="N/A","N/A","")))</f>
        <v>N/A</v>
      </c>
    </row>
    <row r="63" spans="1:14" x14ac:dyDescent="0.25">
      <c r="A63" s="24">
        <v>215</v>
      </c>
      <c r="B63" s="11" t="s">
        <v>84</v>
      </c>
      <c r="C63" s="12" t="s">
        <v>26</v>
      </c>
      <c r="E63" s="2">
        <v>325</v>
      </c>
      <c r="F63">
        <v>0</v>
      </c>
      <c r="G63" s="2" t="s">
        <v>16</v>
      </c>
      <c r="H63" s="2" t="s">
        <v>16</v>
      </c>
      <c r="I63" s="12" t="s">
        <v>141</v>
      </c>
      <c r="J63" s="31" t="str">
        <f>IF(G63="No Change","N/A",IF(G63="New Tag Required",Lookup!F:F,IF(G63="N/A","N/A","")))</f>
        <v>N/A</v>
      </c>
      <c r="M63" s="31" t="str">
        <f>IF(H63="No Change","N/A",IF(H63="New Tag Required",Lookup!F:F,IF(H63="N/A","N/A","")))</f>
        <v>N/A</v>
      </c>
    </row>
    <row r="64" spans="1:14" x14ac:dyDescent="0.25">
      <c r="A64" s="24">
        <v>301</v>
      </c>
      <c r="B64" s="11" t="s">
        <v>85</v>
      </c>
      <c r="C64" s="12" t="s">
        <v>26</v>
      </c>
      <c r="E64" s="2">
        <v>172</v>
      </c>
      <c r="F64">
        <v>0</v>
      </c>
      <c r="G64" s="2" t="s">
        <v>16</v>
      </c>
      <c r="H64" s="2" t="s">
        <v>16</v>
      </c>
      <c r="I64" s="12" t="s">
        <v>142</v>
      </c>
      <c r="J64" s="31" t="str">
        <f>IF(G64="No Change","N/A",IF(G64="New Tag Required",Lookup!F:F,IF(G64="N/A","N/A","")))</f>
        <v>N/A</v>
      </c>
      <c r="M64" s="31" t="str">
        <f>IF(H64="No Change","N/A",IF(H64="New Tag Required",Lookup!F:F,IF(H64="N/A","N/A","")))</f>
        <v>N/A</v>
      </c>
    </row>
    <row r="65" spans="1:13" x14ac:dyDescent="0.25">
      <c r="A65" s="24">
        <v>304</v>
      </c>
      <c r="B65" s="11" t="s">
        <v>85</v>
      </c>
      <c r="C65" s="12" t="s">
        <v>26</v>
      </c>
      <c r="E65" s="2">
        <v>282</v>
      </c>
      <c r="F65">
        <v>0</v>
      </c>
      <c r="G65" s="2" t="s">
        <v>16</v>
      </c>
      <c r="H65" s="2" t="s">
        <v>16</v>
      </c>
      <c r="I65" s="12" t="s">
        <v>143</v>
      </c>
      <c r="J65" s="31" t="str">
        <f>IF(G65="No Change","N/A",IF(G65="New Tag Required",Lookup!F:F,IF(G65="N/A","N/A","")))</f>
        <v>N/A</v>
      </c>
      <c r="M65" s="31" t="str">
        <f>IF(H65="No Change","N/A",IF(H65="New Tag Required",Lookup!F:F,IF(H65="N/A","N/A","")))</f>
        <v>N/A</v>
      </c>
    </row>
    <row r="66" spans="1:13" x14ac:dyDescent="0.25">
      <c r="A66" s="24">
        <v>308</v>
      </c>
      <c r="B66" s="11" t="s">
        <v>85</v>
      </c>
      <c r="C66" s="12" t="s">
        <v>26</v>
      </c>
      <c r="E66" s="2">
        <v>129</v>
      </c>
      <c r="F66">
        <v>0</v>
      </c>
      <c r="G66" s="2" t="s">
        <v>16</v>
      </c>
      <c r="H66" s="2" t="s">
        <v>16</v>
      </c>
      <c r="I66" s="12" t="s">
        <v>144</v>
      </c>
      <c r="J66" s="31" t="str">
        <f>IF(G66="No Change","N/A",IF(G66="New Tag Required",Lookup!F:F,IF(G66="N/A","N/A","")))</f>
        <v>N/A</v>
      </c>
      <c r="M66" s="31" t="str">
        <f>IF(H66="No Change","N/A",IF(H66="New Tag Required",Lookup!F:F,IF(H66="N/A","N/A","")))</f>
        <v>N/A</v>
      </c>
    </row>
    <row r="67" spans="1:13" x14ac:dyDescent="0.25">
      <c r="A67" s="24">
        <v>315</v>
      </c>
      <c r="B67" s="11" t="s">
        <v>85</v>
      </c>
      <c r="C67" s="12" t="s">
        <v>26</v>
      </c>
      <c r="E67" s="2">
        <v>325</v>
      </c>
      <c r="F67">
        <v>0</v>
      </c>
      <c r="G67" s="2" t="s">
        <v>16</v>
      </c>
      <c r="H67" s="2" t="s">
        <v>16</v>
      </c>
      <c r="I67" s="12" t="s">
        <v>145</v>
      </c>
      <c r="J67" s="31" t="str">
        <f>IF(G67="No Change","N/A",IF(G67="New Tag Required",Lookup!F:F,IF(G67="N/A","N/A","")))</f>
        <v>N/A</v>
      </c>
      <c r="M67" s="31" t="str">
        <f>IF(H67="No Change","N/A",IF(H67="New Tag Required",Lookup!F:F,IF(H67="N/A","N/A","")))</f>
        <v>N/A</v>
      </c>
    </row>
    <row r="68" spans="1:13" x14ac:dyDescent="0.25">
      <c r="A68" s="45">
        <v>401</v>
      </c>
      <c r="B68" s="11" t="s">
        <v>86</v>
      </c>
      <c r="C68" s="12" t="s">
        <v>26</v>
      </c>
      <c r="E68" s="2">
        <v>173</v>
      </c>
      <c r="F68">
        <v>0</v>
      </c>
      <c r="G68" s="2" t="s">
        <v>16</v>
      </c>
      <c r="H68" s="2" t="s">
        <v>16</v>
      </c>
      <c r="I68" s="12" t="s">
        <v>146</v>
      </c>
      <c r="J68" s="31" t="str">
        <f>IF(G68="No Change","N/A",IF(G68="New Tag Required",Lookup!F:F,IF(G68="N/A","N/A","")))</f>
        <v>N/A</v>
      </c>
      <c r="M68" s="31" t="str">
        <f>IF(H68="No Change","N/A",IF(H68="New Tag Required",Lookup!F:F,IF(H68="N/A","N/A","")))</f>
        <v>N/A</v>
      </c>
    </row>
    <row r="69" spans="1:13" x14ac:dyDescent="0.25">
      <c r="A69" s="45">
        <v>404</v>
      </c>
      <c r="B69" s="11" t="s">
        <v>86</v>
      </c>
      <c r="C69" s="12" t="s">
        <v>26</v>
      </c>
      <c r="E69" s="2">
        <v>282</v>
      </c>
      <c r="F69">
        <v>0</v>
      </c>
      <c r="G69" s="2" t="s">
        <v>16</v>
      </c>
      <c r="H69" s="2" t="s">
        <v>16</v>
      </c>
      <c r="I69" s="12" t="s">
        <v>147</v>
      </c>
      <c r="J69" s="31" t="str">
        <f>IF(G69="No Change","N/A",IF(G69="New Tag Required",Lookup!F:F,IF(G69="N/A","N/A","")))</f>
        <v>N/A</v>
      </c>
      <c r="M69" s="31" t="str">
        <f>IF(H69="No Change","N/A",IF(H69="New Tag Required",Lookup!F:F,IF(H69="N/A","N/A","")))</f>
        <v>N/A</v>
      </c>
    </row>
    <row r="70" spans="1:13" x14ac:dyDescent="0.25">
      <c r="A70" s="45">
        <v>408</v>
      </c>
      <c r="B70" s="11" t="s">
        <v>86</v>
      </c>
      <c r="C70" s="12" t="s">
        <v>26</v>
      </c>
      <c r="E70" s="2">
        <v>129</v>
      </c>
      <c r="F70">
        <v>0</v>
      </c>
      <c r="G70" s="2" t="s">
        <v>16</v>
      </c>
      <c r="H70" s="2" t="s">
        <v>16</v>
      </c>
      <c r="I70" s="12" t="s">
        <v>148</v>
      </c>
      <c r="J70" s="31" t="str">
        <f>IF(G70="No Change","N/A",IF(G70="New Tag Required",Lookup!F:F,IF(G70="N/A","N/A","")))</f>
        <v>N/A</v>
      </c>
      <c r="M70" s="31" t="str">
        <f>IF(H70="No Change","N/A",IF(H70="New Tag Required",Lookup!F:F,IF(H70="N/A","N/A","")))</f>
        <v>N/A</v>
      </c>
    </row>
    <row r="71" spans="1:13" x14ac:dyDescent="0.25">
      <c r="A71" s="24">
        <v>415</v>
      </c>
      <c r="B71" s="11" t="s">
        <v>86</v>
      </c>
      <c r="C71" s="12" t="s">
        <v>26</v>
      </c>
      <c r="E71" s="2">
        <v>321</v>
      </c>
      <c r="F71">
        <v>0</v>
      </c>
      <c r="G71" s="2" t="s">
        <v>16</v>
      </c>
      <c r="H71" s="2" t="s">
        <v>16</v>
      </c>
      <c r="I71" s="12" t="s">
        <v>149</v>
      </c>
      <c r="J71" s="31" t="str">
        <f>IF(G71="No Change","N/A",IF(G71="New Tag Required",Lookup!F:F,IF(G71="N/A","N/A","")))</f>
        <v>N/A</v>
      </c>
      <c r="M71" s="31" t="str">
        <f>IF(H71="No Change","N/A",IF(H71="New Tag Required",Lookup!F:F,IF(H71="N/A","N/A","")))</f>
        <v>N/A</v>
      </c>
    </row>
    <row r="72" spans="1:13" x14ac:dyDescent="0.25">
      <c r="A72" s="24">
        <v>501</v>
      </c>
      <c r="B72" s="11" t="s">
        <v>87</v>
      </c>
      <c r="C72" s="12" t="s">
        <v>26</v>
      </c>
      <c r="E72" s="2">
        <v>175</v>
      </c>
      <c r="F72">
        <v>0</v>
      </c>
      <c r="G72" s="2" t="s">
        <v>16</v>
      </c>
      <c r="H72" s="2" t="s">
        <v>16</v>
      </c>
      <c r="I72" s="12" t="s">
        <v>150</v>
      </c>
      <c r="J72" s="31" t="str">
        <f>IF(G72="No Change","N/A",IF(G72="New Tag Required",Lookup!F:F,IF(G72="N/A","N/A","")))</f>
        <v>N/A</v>
      </c>
      <c r="M72" s="31" t="str">
        <f>IF(H72="No Change","N/A",IF(H72="New Tag Required",Lookup!F:F,IF(H72="N/A","N/A","")))</f>
        <v>N/A</v>
      </c>
    </row>
    <row r="73" spans="1:13" x14ac:dyDescent="0.25">
      <c r="A73" s="24">
        <v>504</v>
      </c>
      <c r="B73" s="11" t="s">
        <v>87</v>
      </c>
      <c r="C73" s="12" t="s">
        <v>26</v>
      </c>
      <c r="E73" s="2">
        <v>282</v>
      </c>
      <c r="F73">
        <v>0</v>
      </c>
      <c r="G73" s="2" t="s">
        <v>16</v>
      </c>
      <c r="H73" s="2" t="s">
        <v>16</v>
      </c>
      <c r="I73" s="12" t="s">
        <v>151</v>
      </c>
      <c r="J73" s="31" t="str">
        <f>IF(G73="No Change","N/A",IF(G73="New Tag Required",Lookup!F:F,IF(G73="N/A","N/A","")))</f>
        <v>N/A</v>
      </c>
      <c r="M73" s="31" t="str">
        <f>IF(H73="No Change","N/A",IF(H73="New Tag Required",Lookup!F:F,IF(H73="N/A","N/A","")))</f>
        <v>N/A</v>
      </c>
    </row>
    <row r="74" spans="1:13" x14ac:dyDescent="0.25">
      <c r="A74" s="24">
        <v>508</v>
      </c>
      <c r="B74" s="11" t="s">
        <v>87</v>
      </c>
      <c r="C74" s="12" t="s">
        <v>26</v>
      </c>
      <c r="E74" s="2">
        <v>129</v>
      </c>
      <c r="F74">
        <v>0</v>
      </c>
      <c r="G74" s="2" t="s">
        <v>16</v>
      </c>
      <c r="H74" s="2" t="s">
        <v>16</v>
      </c>
      <c r="I74" s="12" t="s">
        <v>152</v>
      </c>
      <c r="J74" s="31" t="str">
        <f>IF(G74="No Change","N/A",IF(G74="New Tag Required",Lookup!F:F,IF(G74="N/A","N/A","")))</f>
        <v>N/A</v>
      </c>
      <c r="M74" s="31" t="str">
        <f>IF(H74="No Change","N/A",IF(H74="New Tag Required",Lookup!F:F,IF(H74="N/A","N/A","")))</f>
        <v>N/A</v>
      </c>
    </row>
    <row r="75" spans="1:13" x14ac:dyDescent="0.25">
      <c r="A75" s="24">
        <v>515</v>
      </c>
      <c r="B75" s="11" t="s">
        <v>87</v>
      </c>
      <c r="C75" s="12" t="s">
        <v>26</v>
      </c>
      <c r="E75" s="2">
        <v>321</v>
      </c>
      <c r="F75">
        <v>0</v>
      </c>
      <c r="G75" s="2" t="s">
        <v>16</v>
      </c>
      <c r="H75" s="2" t="s">
        <v>16</v>
      </c>
      <c r="I75" s="12" t="s">
        <v>153</v>
      </c>
      <c r="J75" s="31" t="str">
        <f>IF(G75="No Change","N/A",IF(G75="New Tag Required",Lookup!F:F,IF(G75="N/A","N/A","")))</f>
        <v>N/A</v>
      </c>
      <c r="M75" s="31" t="str">
        <f>IF(H75="No Change","N/A",IF(H75="New Tag Required",Lookup!F:F,IF(H75="N/A","N/A","")))</f>
        <v>N/A</v>
      </c>
    </row>
    <row r="76" spans="1:13" x14ac:dyDescent="0.25">
      <c r="A76" s="24">
        <v>601</v>
      </c>
      <c r="B76" s="11" t="s">
        <v>88</v>
      </c>
      <c r="C76" s="12" t="s">
        <v>26</v>
      </c>
      <c r="E76" s="2">
        <v>176</v>
      </c>
      <c r="F76">
        <v>0</v>
      </c>
      <c r="G76" s="2" t="s">
        <v>16</v>
      </c>
      <c r="H76" s="2" t="s">
        <v>16</v>
      </c>
      <c r="I76" s="12" t="s">
        <v>154</v>
      </c>
      <c r="J76" s="31" t="str">
        <f>IF(G76="No Change","N/A",IF(G76="New Tag Required",Lookup!F:F,IF(G76="N/A","N/A","")))</f>
        <v>N/A</v>
      </c>
      <c r="M76" s="31" t="str">
        <f>IF(H76="No Change","N/A",IF(H76="New Tag Required",Lookup!F:F,IF(H76="N/A","N/A","")))</f>
        <v>N/A</v>
      </c>
    </row>
    <row r="77" spans="1:13" x14ac:dyDescent="0.25">
      <c r="A77" s="45">
        <v>604</v>
      </c>
      <c r="B77" s="11" t="s">
        <v>88</v>
      </c>
      <c r="C77" s="12" t="s">
        <v>26</v>
      </c>
      <c r="E77" s="2">
        <v>274</v>
      </c>
      <c r="F77">
        <v>0</v>
      </c>
      <c r="G77" s="2" t="s">
        <v>16</v>
      </c>
      <c r="H77" s="2" t="s">
        <v>16</v>
      </c>
      <c r="I77" s="12" t="s">
        <v>155</v>
      </c>
      <c r="J77" s="31" t="str">
        <f>IF(G77="No Change","N/A",IF(G77="New Tag Required",Lookup!F:F,IF(G77="N/A","N/A","")))</f>
        <v>N/A</v>
      </c>
      <c r="M77" s="31" t="str">
        <f>IF(H77="No Change","N/A",IF(H77="New Tag Required",Lookup!F:F,IF(H77="N/A","N/A","")))</f>
        <v>N/A</v>
      </c>
    </row>
    <row r="78" spans="1:13" x14ac:dyDescent="0.25">
      <c r="A78" s="24">
        <v>608</v>
      </c>
      <c r="B78" s="11" t="s">
        <v>88</v>
      </c>
      <c r="C78" s="12" t="s">
        <v>26</v>
      </c>
      <c r="E78" s="2">
        <v>113</v>
      </c>
      <c r="F78">
        <v>0</v>
      </c>
      <c r="G78" s="2" t="s">
        <v>16</v>
      </c>
      <c r="H78" s="2" t="s">
        <v>16</v>
      </c>
      <c r="I78" s="12" t="s">
        <v>156</v>
      </c>
      <c r="J78" s="31" t="str">
        <f>IF(G78="No Change","N/A",IF(G78="New Tag Required",Lookup!F:F,IF(G78="N/A","N/A","")))</f>
        <v>N/A</v>
      </c>
      <c r="M78" s="31" t="str">
        <f>IF(H78="No Change","N/A",IF(H78="New Tag Required",Lookup!F:F,IF(H78="N/A","N/A","")))</f>
        <v>N/A</v>
      </c>
    </row>
    <row r="79" spans="1:13" x14ac:dyDescent="0.25">
      <c r="A79" s="24">
        <v>615</v>
      </c>
      <c r="B79" s="11" t="s">
        <v>88</v>
      </c>
      <c r="C79" s="12" t="s">
        <v>26</v>
      </c>
      <c r="E79" s="2">
        <v>314</v>
      </c>
      <c r="F79">
        <v>0</v>
      </c>
      <c r="G79" s="2" t="s">
        <v>16</v>
      </c>
      <c r="H79" s="2" t="s">
        <v>16</v>
      </c>
      <c r="I79" s="12" t="s">
        <v>157</v>
      </c>
      <c r="J79" s="31" t="str">
        <f>IF(G79="No Change","N/A",IF(G79="New Tag Required",Lookup!F:F,IF(G79="N/A","N/A","")))</f>
        <v>N/A</v>
      </c>
      <c r="M79" s="31" t="str">
        <f>IF(H79="No Change","N/A",IF(H79="New Tag Required",Lookup!F:F,IF(H79="N/A","N/A","")))</f>
        <v>N/A</v>
      </c>
    </row>
    <row r="82" spans="7:15" ht="15.75" thickBot="1" x14ac:dyDescent="0.3">
      <c r="H82" s="18"/>
      <c r="I82" s="18"/>
      <c r="J82" s="2"/>
      <c r="L82" s="2"/>
      <c r="M82" s="19"/>
      <c r="N82" s="2"/>
      <c r="O82" s="2"/>
    </row>
    <row r="83" spans="7:15" ht="45" x14ac:dyDescent="0.25">
      <c r="G83" s="36" t="s">
        <v>78</v>
      </c>
      <c r="H83" s="37" t="s">
        <v>79</v>
      </c>
      <c r="J83" s="34" t="s">
        <v>73</v>
      </c>
      <c r="K83" s="31"/>
      <c r="L83" s="31"/>
      <c r="M83" s="34" t="s">
        <v>74</v>
      </c>
    </row>
    <row r="84" spans="7:15" ht="15.75" thickBot="1" x14ac:dyDescent="0.3">
      <c r="G84" s="38">
        <f>COUNTIF(G6:G79,"New Tag Required")</f>
        <v>41</v>
      </c>
      <c r="H84" s="39">
        <f>COUNTIF(H6:H79,"New Sign Required")</f>
        <v>41</v>
      </c>
      <c r="J84" s="35">
        <f>COUNTIF(J6:J79,"Installed")</f>
        <v>0</v>
      </c>
      <c r="K84" s="31"/>
      <c r="L84" s="31"/>
      <c r="M84" s="35">
        <f>COUNTIF(M6:M79,"Installed")</f>
        <v>0</v>
      </c>
    </row>
    <row r="85" spans="7:15" x14ac:dyDescent="0.25">
      <c r="K85" s="12"/>
    </row>
    <row r="100" spans="3:8" x14ac:dyDescent="0.25">
      <c r="D100" s="2"/>
      <c r="E100" s="2"/>
      <c r="F100" s="2"/>
      <c r="G100" s="2"/>
      <c r="H100" s="2"/>
    </row>
    <row r="101" spans="3:8" x14ac:dyDescent="0.25">
      <c r="D101" s="2"/>
      <c r="E101" s="2"/>
      <c r="F101" s="2"/>
      <c r="G101" s="2"/>
      <c r="H101" s="2"/>
    </row>
    <row r="102" spans="3:8" x14ac:dyDescent="0.25">
      <c r="D102" s="2"/>
      <c r="E102" s="2"/>
      <c r="F102" s="2"/>
      <c r="G102" s="2"/>
      <c r="H102" s="2"/>
    </row>
    <row r="103" spans="3:8" x14ac:dyDescent="0.25">
      <c r="D103" s="2"/>
      <c r="E103" s="2"/>
      <c r="F103" s="2"/>
      <c r="G103" s="2"/>
      <c r="H103" s="2"/>
    </row>
    <row r="104" spans="3:8" x14ac:dyDescent="0.25">
      <c r="D104" s="2"/>
      <c r="E104" s="2"/>
      <c r="F104" s="2"/>
      <c r="G104" s="2"/>
      <c r="H104" s="2"/>
    </row>
    <row r="105" spans="3:8" x14ac:dyDescent="0.25"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I82 G9:G27">
    <cfRule type="containsText" dxfId="35" priority="119" operator="containsText" text="New Tag Required">
      <formula>NOT(ISERROR(SEARCH("New Tag Required",G9)))</formula>
    </cfRule>
  </conditionalFormatting>
  <conditionalFormatting sqref="D6:D7 D80:D99 D28:D53">
    <cfRule type="containsText" dxfId="34" priority="118" operator="containsText" text="Yes">
      <formula>NOT(ISERROR(SEARCH("Yes",D6)))</formula>
    </cfRule>
  </conditionalFormatting>
  <conditionalFormatting sqref="H200:H421 J82 H85:H99 H9:H81">
    <cfRule type="containsText" dxfId="33" priority="106" operator="containsText" text="New Sign Required">
      <formula>NOT(ISERROR(SEARCH("New Sign Required",H9)))</formula>
    </cfRule>
  </conditionalFormatting>
  <conditionalFormatting sqref="I82:J82 G9:H53 G54:G99 H54:H81">
    <cfRule type="containsText" dxfId="32" priority="105" operator="containsText" text="Action Required">
      <formula>NOT(ISERROR(SEARCH("Action Required",G9)))</formula>
    </cfRule>
  </conditionalFormatting>
  <conditionalFormatting sqref="H85:H99">
    <cfRule type="containsText" dxfId="31" priority="104" operator="containsText" text="Action Required">
      <formula>NOT(ISERROR(SEARCH("Action Required",H85)))</formula>
    </cfRule>
  </conditionalFormatting>
  <conditionalFormatting sqref="G6">
    <cfRule type="containsText" dxfId="30" priority="46" operator="containsText" text="New Tag Required">
      <formula>NOT(ISERROR(SEARCH("New Tag Required",G6)))</formula>
    </cfRule>
  </conditionalFormatting>
  <conditionalFormatting sqref="D9:D27">
    <cfRule type="containsText" dxfId="29" priority="45" operator="containsText" text="Yes">
      <formula>NOT(ISERROR(SEARCH("Yes",D9)))</formula>
    </cfRule>
  </conditionalFormatting>
  <conditionalFormatting sqref="H6">
    <cfRule type="containsText" dxfId="28" priority="44" operator="containsText" text="New Sign Required">
      <formula>NOT(ISERROR(SEARCH("New Sign Required",H6)))</formula>
    </cfRule>
  </conditionalFormatting>
  <conditionalFormatting sqref="G6">
    <cfRule type="containsText" dxfId="27" priority="43" operator="containsText" text="Action Required">
      <formula>NOT(ISERROR(SEARCH("Action Required",G6)))</formula>
    </cfRule>
  </conditionalFormatting>
  <conditionalFormatting sqref="H6">
    <cfRule type="containsText" dxfId="26" priority="42" operator="containsText" text="Action Required">
      <formula>NOT(ISERROR(SEARCH("Action Required",H6)))</formula>
    </cfRule>
  </conditionalFormatting>
  <conditionalFormatting sqref="G6">
    <cfRule type="containsText" dxfId="25" priority="41" operator="containsText" text="New Tag Required">
      <formula>NOT(ISERROR(SEARCH("New Tag Required",G6)))</formula>
    </cfRule>
  </conditionalFormatting>
  <conditionalFormatting sqref="D6">
    <cfRule type="containsText" dxfId="24" priority="40" operator="containsText" text="Yes">
      <formula>NOT(ISERROR(SEARCH("Yes",D6)))</formula>
    </cfRule>
  </conditionalFormatting>
  <conditionalFormatting sqref="G6">
    <cfRule type="containsText" dxfId="23" priority="39" operator="containsText" text="Action Required">
      <formula>NOT(ISERROR(SEARCH("Action Required",G6)))</formula>
    </cfRule>
  </conditionalFormatting>
  <conditionalFormatting sqref="D100:D199">
    <cfRule type="containsText" dxfId="22" priority="38" operator="containsText" text="Yes">
      <formula>NOT(ISERROR(SEARCH("Yes",D100)))</formula>
    </cfRule>
  </conditionalFormatting>
  <conditionalFormatting sqref="H100:H199">
    <cfRule type="containsText" dxfId="21" priority="37" operator="containsText" text="New Sign Required">
      <formula>NOT(ISERROR(SEARCH("New Sign Required",H100)))</formula>
    </cfRule>
  </conditionalFormatting>
  <conditionalFormatting sqref="G100:G199">
    <cfRule type="containsText" dxfId="20" priority="36" operator="containsText" text="Action Required">
      <formula>NOT(ISERROR(SEARCH("Action Required",G100)))</formula>
    </cfRule>
  </conditionalFormatting>
  <conditionalFormatting sqref="H100:H199">
    <cfRule type="containsText" dxfId="19" priority="35" operator="containsText" text="Action Required">
      <formula>NOT(ISERROR(SEARCH("Action Required",H100)))</formula>
    </cfRule>
  </conditionalFormatting>
  <conditionalFormatting sqref="D8">
    <cfRule type="containsText" dxfId="18" priority="32" operator="containsText" text="Yes">
      <formula>NOT(ISERROR(SEARCH("Yes",D8)))</formula>
    </cfRule>
  </conditionalFormatting>
  <conditionalFormatting sqref="G7">
    <cfRule type="containsText" dxfId="17" priority="16" operator="containsText" text="New Tag Required">
      <formula>NOT(ISERROR(SEARCH("New Tag Required",G7)))</formula>
    </cfRule>
  </conditionalFormatting>
  <conditionalFormatting sqref="H7">
    <cfRule type="containsText" dxfId="16" priority="15" operator="containsText" text="New Sign Required">
      <formula>NOT(ISERROR(SEARCH("New Sign Required",H7)))</formula>
    </cfRule>
  </conditionalFormatting>
  <conditionalFormatting sqref="G7">
    <cfRule type="containsText" dxfId="15" priority="14" operator="containsText" text="Action Required">
      <formula>NOT(ISERROR(SEARCH("Action Required",G7)))</formula>
    </cfRule>
  </conditionalFormatting>
  <conditionalFormatting sqref="H7">
    <cfRule type="containsText" dxfId="14" priority="13" operator="containsText" text="Action Required">
      <formula>NOT(ISERROR(SEARCH("Action Required",H7)))</formula>
    </cfRule>
  </conditionalFormatting>
  <conditionalFormatting sqref="J2:N2">
    <cfRule type="cellIs" dxfId="13" priority="12" operator="notEqual">
      <formula>0</formula>
    </cfRule>
  </conditionalFormatting>
  <conditionalFormatting sqref="J6:J79">
    <cfRule type="cellIs" dxfId="12" priority="11" operator="equal">
      <formula>0</formula>
    </cfRule>
  </conditionalFormatting>
  <conditionalFormatting sqref="M6:M79">
    <cfRule type="cellIs" dxfId="11" priority="10" operator="equal">
      <formula>0</formula>
    </cfRule>
  </conditionalFormatting>
  <conditionalFormatting sqref="J6:J79 M6:M79">
    <cfRule type="cellIs" dxfId="10" priority="7" operator="equal">
      <formula>"In Progress"</formula>
    </cfRule>
    <cfRule type="cellIs" dxfId="9" priority="8" operator="equal">
      <formula>"Log Issues"</formula>
    </cfRule>
    <cfRule type="cellIs" dxfId="8" priority="9" operator="equal">
      <formula>"N/A"</formula>
    </cfRule>
  </conditionalFormatting>
  <conditionalFormatting sqref="K6:L6">
    <cfRule type="expression" dxfId="7" priority="6">
      <formula>$J6="Log Issues"</formula>
    </cfRule>
  </conditionalFormatting>
  <conditionalFormatting sqref="N6:N15">
    <cfRule type="expression" dxfId="6" priority="5">
      <formula>$M6="Log Issues"</formula>
    </cfRule>
  </conditionalFormatting>
  <conditionalFormatting sqref="G8">
    <cfRule type="containsText" dxfId="5" priority="4" operator="containsText" text="New Tag Required">
      <formula>NOT(ISERROR(SEARCH("New Tag Required",G8)))</formula>
    </cfRule>
  </conditionalFormatting>
  <conditionalFormatting sqref="H8">
    <cfRule type="containsText" dxfId="4" priority="3" operator="containsText" text="New Sign Required">
      <formula>NOT(ISERROR(SEARCH("New Sign Required",H8)))</formula>
    </cfRule>
  </conditionalFormatting>
  <conditionalFormatting sqref="G8">
    <cfRule type="containsText" dxfId="3" priority="2" operator="containsText" text="Action Required">
      <formula>NOT(ISERROR(SEARCH("Action Required",G8)))</formula>
    </cfRule>
  </conditionalFormatting>
  <conditionalFormatting sqref="H8">
    <cfRule type="containsText" dxfId="2" priority="1" operator="containsText" text="Action Required">
      <formula>NOT(ISERROR(SEARCH("Action Required",H8)))</formula>
    </cfRule>
  </conditionalFormatting>
  <conditionalFormatting sqref="K8:L15">
    <cfRule type="expression" dxfId="1" priority="129">
      <formula>$J7="Log Issues"</formula>
    </cfRule>
  </conditionalFormatting>
  <conditionalFormatting sqref="K7:L7">
    <cfRule type="expression" dxfId="0" priority="130">
      <formula>#REF!="Log Issues"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200:H404">
      <formula1>DoorSignage</formula1>
    </dataValidation>
    <dataValidation type="list" allowBlank="1" showInputMessage="1" showErrorMessage="1" sqref="D6:D4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H85:H199 J82 H44:H81 H6:H40</xm:sqref>
        </x14:dataValidation>
        <x14:dataValidation type="list" allowBlank="1" showInputMessage="1" showErrorMessage="1">
          <x14:formula1>
            <xm:f>Lookup!$A$1:$A$4</xm:f>
          </x14:formula1>
          <xm:sqref>I82 G44:G199 G6:G40</xm:sqref>
        </x14:dataValidation>
        <x14:dataValidation type="list" allowBlank="1" showInputMessage="1">
          <x14:formula1>
            <xm:f>Lookup!$E$1:$E$40</xm:f>
          </x14:formula1>
          <xm:sqref>C106:C199 C6:C79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J6:J79 M6:M79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ht="14.45" x14ac:dyDescent="0.3">
      <c r="E32" s="20" t="s">
        <v>32</v>
      </c>
    </row>
    <row r="33" spans="5:5" ht="14.45" x14ac:dyDescent="0.3">
      <c r="E33" s="20" t="s">
        <v>30</v>
      </c>
    </row>
    <row r="34" spans="5:5" ht="14.45" x14ac:dyDescent="0.3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0018</v>
      </c>
      <c r="B18" s="4" t="str">
        <f>([2]UKBuilding_List!B18)</f>
        <v>Faculty Club Parking Booth</v>
      </c>
    </row>
    <row r="19" spans="1:2" x14ac:dyDescent="0.25">
      <c r="A19" s="3" t="str">
        <f>([2]UKBuilding_List!A19)</f>
        <v>0019</v>
      </c>
      <c r="B19" s="4" t="str">
        <f>([2]UKBuilding_List!B19)</f>
        <v>Memorial Coliseum</v>
      </c>
    </row>
    <row r="20" spans="1:2" x14ac:dyDescent="0.25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 x14ac:dyDescent="0.25">
      <c r="A21" s="3" t="str">
        <f>([2]UKBuilding_List!A21)</f>
        <v>0021</v>
      </c>
      <c r="B21" s="4" t="str">
        <f>([2]UKBuilding_List!B21)</f>
        <v>Old Engineers Residence</v>
      </c>
    </row>
    <row r="22" spans="1:2" x14ac:dyDescent="0.25">
      <c r="A22" s="3" t="str">
        <f>([2]UKBuilding_List!A22)</f>
        <v>0022</v>
      </c>
      <c r="B22" s="4" t="str">
        <f>([2]UKBuilding_List!B22)</f>
        <v>Fine Arts Guignol Building</v>
      </c>
    </row>
    <row r="23" spans="1:2" x14ac:dyDescent="0.25">
      <c r="A23" s="3" t="str">
        <f>([2]UKBuilding_List!A23)</f>
        <v>0023</v>
      </c>
      <c r="B23" s="4" t="str">
        <f>([2]UKBuilding_List!B23)</f>
        <v>Safety &amp; Security</v>
      </c>
    </row>
    <row r="24" spans="1:2" x14ac:dyDescent="0.25">
      <c r="A24" s="3" t="str">
        <f>([2]UKBuilding_List!A24)</f>
        <v>0024</v>
      </c>
      <c r="B24" s="4" t="str">
        <f>([2]UKBuilding_List!B24)</f>
        <v>Lafferty Hall</v>
      </c>
    </row>
    <row r="25" spans="1:2" x14ac:dyDescent="0.25">
      <c r="A25" s="3" t="str">
        <f>([2]UKBuilding_List!A25)</f>
        <v>0025</v>
      </c>
      <c r="B25" s="4" t="str">
        <f>([2]UKBuilding_List!B25)</f>
        <v>White Hall Classroom Building</v>
      </c>
    </row>
    <row r="26" spans="1:2" x14ac:dyDescent="0.25">
      <c r="A26" s="3" t="str">
        <f>([2]UKBuilding_List!A26)</f>
        <v>0026</v>
      </c>
      <c r="B26" s="4" t="str">
        <f>([2]UKBuilding_List!B26)</f>
        <v>Student Center Addition</v>
      </c>
    </row>
    <row r="27" spans="1:2" x14ac:dyDescent="0.25">
      <c r="A27" s="3" t="str">
        <f>([2]UKBuilding_List!A27)</f>
        <v>0027</v>
      </c>
      <c r="B27" s="4" t="str">
        <f>([2]UKBuilding_List!B27)</f>
        <v>Patterson Office Tower</v>
      </c>
    </row>
    <row r="28" spans="1:2" x14ac:dyDescent="0.25">
      <c r="A28" s="3" t="str">
        <f>([2]UKBuilding_List!A28)</f>
        <v>0028</v>
      </c>
      <c r="B28" s="4" t="str">
        <f>([2]UKBuilding_List!B28)</f>
        <v>Barker Hall</v>
      </c>
    </row>
    <row r="29" spans="1:2" x14ac:dyDescent="0.25">
      <c r="A29" s="3" t="str">
        <f>([2]UKBuilding_List!A29)</f>
        <v>0029</v>
      </c>
      <c r="B29" s="4" t="str">
        <f>([2]UKBuilding_List!B29)</f>
        <v>Alumni Gym</v>
      </c>
    </row>
    <row r="30" spans="1:2" x14ac:dyDescent="0.25">
      <c r="A30" s="3" t="str">
        <f>([2]UKBuilding_List!A30)</f>
        <v>0030</v>
      </c>
      <c r="B30" s="4" t="str">
        <f>([2]UKBuilding_List!B30)</f>
        <v>Student Center</v>
      </c>
    </row>
    <row r="31" spans="1:2" x14ac:dyDescent="0.25">
      <c r="A31" s="3" t="str">
        <f>([2]UKBuilding_List!A31)</f>
        <v>0031</v>
      </c>
      <c r="B31" s="4" t="str">
        <f>([2]UKBuilding_List!B31)</f>
        <v>Frazee Hall</v>
      </c>
    </row>
    <row r="32" spans="1:2" ht="14.45" x14ac:dyDescent="0.3">
      <c r="A32" s="3" t="str">
        <f>([2]UKBuilding_List!A32)</f>
        <v>0032</v>
      </c>
      <c r="B32" s="4" t="str">
        <f>([2]UKBuilding_List!B32)</f>
        <v>Main Building</v>
      </c>
    </row>
    <row r="33" spans="1:2" ht="14.45" x14ac:dyDescent="0.3">
      <c r="A33" s="3" t="str">
        <f>([2]UKBuilding_List!A33)</f>
        <v>0033</v>
      </c>
      <c r="B33" s="4" t="str">
        <f>([2]UKBuilding_List!B33)</f>
        <v>Ezra Gillis Building</v>
      </c>
    </row>
    <row r="34" spans="1:2" ht="14.45" x14ac:dyDescent="0.3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 x14ac:dyDescent="0.25">
      <c r="A35" s="3" t="str">
        <f>([2]UKBuilding_List!A35)</f>
        <v>0035</v>
      </c>
      <c r="B35" s="4" t="str">
        <f>([2]UKBuilding_List!B35)</f>
        <v>Miller Hall</v>
      </c>
    </row>
    <row r="36" spans="1:2" x14ac:dyDescent="0.25">
      <c r="A36" s="3" t="str">
        <f>([2]UKBuilding_List!A36)</f>
        <v>0036</v>
      </c>
      <c r="B36" s="4" t="str">
        <f>([2]UKBuilding_List!B36)</f>
        <v>Gate 2 Parking Attendant Booth</v>
      </c>
    </row>
    <row r="37" spans="1:2" x14ac:dyDescent="0.25">
      <c r="A37" s="3" t="str">
        <f>([2]UKBuilding_List!A37)</f>
        <v>0037</v>
      </c>
      <c r="B37" s="4" t="str">
        <f>([2]UKBuilding_List!B37)</f>
        <v>109 State St</v>
      </c>
    </row>
    <row r="38" spans="1:2" x14ac:dyDescent="0.25">
      <c r="A38" s="3" t="str">
        <f>([2]UKBuilding_List!A38)</f>
        <v>0038</v>
      </c>
      <c r="B38" s="4" t="str">
        <f>([2]UKBuilding_List!B38)</f>
        <v>Engineering Annex</v>
      </c>
    </row>
    <row r="39" spans="1:2" x14ac:dyDescent="0.25">
      <c r="A39" s="3" t="str">
        <f>([2]UKBuilding_List!A39)</f>
        <v>0039</v>
      </c>
      <c r="B39" s="4" t="str">
        <f>([2]UKBuilding_List!B39)</f>
        <v>Margaret I. King Library</v>
      </c>
    </row>
    <row r="40" spans="1:2" x14ac:dyDescent="0.25">
      <c r="A40" s="3" t="str">
        <f>([2]UKBuilding_List!A40)</f>
        <v>0040</v>
      </c>
      <c r="B40" s="4" t="str">
        <f>([2]UKBuilding_List!B40)</f>
        <v>Maxwell Place</v>
      </c>
    </row>
    <row r="41" spans="1:2" x14ac:dyDescent="0.25">
      <c r="A41" s="3" t="str">
        <f>([2]UKBuilding_List!A41)</f>
        <v>0041</v>
      </c>
      <c r="B41" s="4" t="str">
        <f>([2]UKBuilding_List!B41)</f>
        <v>Pence Hall</v>
      </c>
    </row>
    <row r="42" spans="1:2" x14ac:dyDescent="0.25">
      <c r="A42" s="3" t="str">
        <f>([2]UKBuilding_List!A42)</f>
        <v>0042</v>
      </c>
      <c r="B42" s="4" t="str">
        <f>([2]UKBuilding_List!B42)</f>
        <v>Grehan Journalism Building</v>
      </c>
    </row>
    <row r="43" spans="1:2" x14ac:dyDescent="0.25">
      <c r="A43" s="3" t="str">
        <f>([2]UKBuilding_List!A43)</f>
        <v>0043</v>
      </c>
      <c r="B43" s="4" t="str">
        <f>([2]UKBuilding_List!B43)</f>
        <v>S. J. Sam Whalen Building</v>
      </c>
    </row>
    <row r="44" spans="1:2" x14ac:dyDescent="0.25">
      <c r="A44" s="3" t="str">
        <f>([2]UKBuilding_List!A44)</f>
        <v>0044</v>
      </c>
      <c r="B44" s="4" t="str">
        <f>([2]UKBuilding_List!B44)</f>
        <v>Kastle Hall</v>
      </c>
    </row>
    <row r="45" spans="1:2" x14ac:dyDescent="0.25">
      <c r="A45" s="3" t="str">
        <f>([2]UKBuilding_List!A45)</f>
        <v>0045</v>
      </c>
      <c r="B45" s="4" t="str">
        <f>([2]UKBuilding_List!B45)</f>
        <v>McVey Hall</v>
      </c>
    </row>
    <row r="46" spans="1:2" x14ac:dyDescent="0.25">
      <c r="A46" s="3" t="str">
        <f>([2]UKBuilding_List!A46)</f>
        <v>0046</v>
      </c>
      <c r="B46" s="4" t="str">
        <f>([2]UKBuilding_List!B46)</f>
        <v>Anderson Hall Tower</v>
      </c>
    </row>
    <row r="47" spans="1:2" x14ac:dyDescent="0.25">
      <c r="A47" s="3" t="str">
        <f>([2]UKBuilding_List!A47)</f>
        <v>0047</v>
      </c>
      <c r="B47" s="4" t="str">
        <f>([2]UKBuilding_List!B47)</f>
        <v>C. W. Mathews Building</v>
      </c>
    </row>
    <row r="48" spans="1:2" x14ac:dyDescent="0.25">
      <c r="A48" s="3" t="str">
        <f>([2]UKBuilding_List!A48)</f>
        <v>0048</v>
      </c>
      <c r="B48" s="4" t="str">
        <f>([2]UKBuilding_List!B48)</f>
        <v>Law Building</v>
      </c>
    </row>
    <row r="49" spans="1:2" x14ac:dyDescent="0.25">
      <c r="A49" s="3" t="str">
        <f>([2]UKBuilding_List!A49)</f>
        <v>0049</v>
      </c>
      <c r="B49" s="4" t="str">
        <f>([2]UKBuilding_List!B49)</f>
        <v>Memorial Hall</v>
      </c>
    </row>
    <row r="50" spans="1:2" x14ac:dyDescent="0.25">
      <c r="A50" s="3" t="str">
        <f>([2]UKBuilding_List!A50)</f>
        <v>0050</v>
      </c>
      <c r="B50" s="4" t="str">
        <f>([2]UKBuilding_List!B50)</f>
        <v>Erikson Hall</v>
      </c>
    </row>
    <row r="51" spans="1:2" x14ac:dyDescent="0.25">
      <c r="A51" s="3" t="str">
        <f>([2]UKBuilding_List!A51)</f>
        <v>0051</v>
      </c>
      <c r="B51" s="4" t="str">
        <f>([2]UKBuilding_List!B51)</f>
        <v>Mineral Industries Building</v>
      </c>
    </row>
    <row r="52" spans="1:2" x14ac:dyDescent="0.25">
      <c r="A52" s="3" t="str">
        <f>([2]UKBuilding_List!A52)</f>
        <v>0052</v>
      </c>
      <c r="B52" s="4" t="str">
        <f>([2]UKBuilding_List!B52)</f>
        <v>Terrell Civil Engineering Building</v>
      </c>
    </row>
    <row r="53" spans="1:2" x14ac:dyDescent="0.25">
      <c r="A53" s="3" t="str">
        <f>([2]UKBuilding_List!A53)</f>
        <v>0053</v>
      </c>
      <c r="B53" s="4" t="str">
        <f>([2]UKBuilding_List!B53)</f>
        <v>Slone Research Building</v>
      </c>
    </row>
    <row r="54" spans="1:2" x14ac:dyDescent="0.25">
      <c r="A54" s="3" t="str">
        <f>([2]UKBuilding_List!A54)</f>
        <v>0054</v>
      </c>
      <c r="B54" s="4" t="str">
        <f>([2]UKBuilding_List!B54)</f>
        <v>Funkhouser Building</v>
      </c>
    </row>
    <row r="55" spans="1:2" x14ac:dyDescent="0.25">
      <c r="A55" s="3" t="str">
        <f>([2]UKBuilding_List!A55)</f>
        <v>0055</v>
      </c>
      <c r="B55" s="4" t="str">
        <f>([2]UKBuilding_List!B55)</f>
        <v>Chemistry-Physics Building</v>
      </c>
    </row>
    <row r="56" spans="1:2" x14ac:dyDescent="0.25">
      <c r="A56" s="3" t="str">
        <f>([2]UKBuilding_List!A56)</f>
        <v>0056</v>
      </c>
      <c r="B56" s="4" t="str">
        <f>([2]UKBuilding_List!B56)</f>
        <v>Breckinridge Hall</v>
      </c>
    </row>
    <row r="57" spans="1:2" x14ac:dyDescent="0.25">
      <c r="A57" s="3" t="str">
        <f>([2]UKBuilding_List!A57)</f>
        <v>0057</v>
      </c>
      <c r="B57" s="4" t="str">
        <f>([2]UKBuilding_List!B57)</f>
        <v>Kinkead Hall</v>
      </c>
    </row>
    <row r="58" spans="1:2" x14ac:dyDescent="0.25">
      <c r="A58" s="3" t="str">
        <f>([2]UKBuilding_List!A58)</f>
        <v>0058</v>
      </c>
      <c r="B58" s="4" t="str">
        <f>([2]UKBuilding_List!B58)</f>
        <v>Bradley Hall</v>
      </c>
    </row>
    <row r="59" spans="1:2" x14ac:dyDescent="0.25">
      <c r="A59" s="3" t="str">
        <f>([2]UKBuilding_List!A59)</f>
        <v>0059</v>
      </c>
      <c r="B59" s="4" t="str">
        <f>([2]UKBuilding_List!B59)</f>
        <v>Bowman Hall</v>
      </c>
    </row>
    <row r="60" spans="1:2" x14ac:dyDescent="0.25">
      <c r="A60" s="3" t="str">
        <f>([2]UKBuilding_List!A60)</f>
        <v>0061</v>
      </c>
      <c r="B60" s="4" t="str">
        <f>([2]UKBuilding_List!B60)</f>
        <v>Tobacco Research Laboratory</v>
      </c>
    </row>
    <row r="61" spans="1:2" x14ac:dyDescent="0.25">
      <c r="A61" s="3" t="str">
        <f>([2]UKBuilding_List!A61)</f>
        <v>0062</v>
      </c>
      <c r="B61" s="4" t="str">
        <f>([2]UKBuilding_List!B61)</f>
        <v>Insectary and Conservatory</v>
      </c>
    </row>
    <row r="62" spans="1:2" x14ac:dyDescent="0.25">
      <c r="A62" s="3" t="str">
        <f>([2]UKBuilding_List!A62)</f>
        <v>0064</v>
      </c>
      <c r="B62" s="4" t="str">
        <f>([2]UKBuilding_List!B62)</f>
        <v>Scovell Hall</v>
      </c>
    </row>
    <row r="63" spans="1:2" x14ac:dyDescent="0.25">
      <c r="A63" s="3" t="str">
        <f>([2]UKBuilding_List!A63)</f>
        <v>0065</v>
      </c>
      <c r="B63" s="4" t="str">
        <f>([2]UKBuilding_List!B63)</f>
        <v>Small Animal Lab</v>
      </c>
    </row>
    <row r="64" spans="1:2" x14ac:dyDescent="0.25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 x14ac:dyDescent="0.25">
      <c r="A65" s="3" t="str">
        <f>([2]UKBuilding_List!A65)</f>
        <v>0067</v>
      </c>
      <c r="B65" s="4" t="str">
        <f>([2]UKBuilding_List!B65)</f>
        <v>Chi Omega Sorority</v>
      </c>
    </row>
    <row r="66" spans="1:2" x14ac:dyDescent="0.25">
      <c r="A66" s="3" t="str">
        <f>([2]UKBuilding_List!A66)</f>
        <v>0068</v>
      </c>
      <c r="B66" s="4" t="str">
        <f>([2]UKBuilding_List!B66)</f>
        <v>Delta Delta Delta Sorority</v>
      </c>
    </row>
    <row r="67" spans="1:2" x14ac:dyDescent="0.25">
      <c r="A67" s="3" t="str">
        <f>([2]UKBuilding_List!A67)</f>
        <v>0069</v>
      </c>
      <c r="B67" s="4" t="str">
        <f>([2]UKBuilding_List!B67)</f>
        <v>Alpha Delta Pi Sorority</v>
      </c>
    </row>
    <row r="68" spans="1:2" x14ac:dyDescent="0.25">
      <c r="A68" s="3" t="str">
        <f>([2]UKBuilding_List!A68)</f>
        <v>0070</v>
      </c>
      <c r="B68" s="4" t="str">
        <f>([2]UKBuilding_List!B68)</f>
        <v>Wenner-Gren Research Lab</v>
      </c>
    </row>
    <row r="69" spans="1:2" x14ac:dyDescent="0.25">
      <c r="A69" s="3" t="str">
        <f>([2]UKBuilding_List!A69)</f>
        <v>0071</v>
      </c>
      <c r="B69" s="4" t="str">
        <f>([2]UKBuilding_List!B69)</f>
        <v>Food Storage K-Lair Grill</v>
      </c>
    </row>
    <row r="70" spans="1:2" x14ac:dyDescent="0.25">
      <c r="A70" s="3" t="str">
        <f>([2]UKBuilding_List!A70)</f>
        <v>0072</v>
      </c>
      <c r="B70" s="4" t="str">
        <f>([2]UKBuilding_List!B70)</f>
        <v>Donovan Hall</v>
      </c>
    </row>
    <row r="71" spans="1:2" x14ac:dyDescent="0.25">
      <c r="A71" s="3" t="str">
        <f>([2]UKBuilding_List!A71)</f>
        <v>0073</v>
      </c>
      <c r="B71" s="4" t="str">
        <f>([2]UKBuilding_List!B71)</f>
        <v>Thomas Poe Cooper Building</v>
      </c>
    </row>
    <row r="72" spans="1:2" x14ac:dyDescent="0.25">
      <c r="A72" s="3" t="str">
        <f>([2]UKBuilding_List!A72)</f>
        <v>0074</v>
      </c>
      <c r="B72" s="4" t="str">
        <f>([2]UKBuilding_List!B72)</f>
        <v>Shively Track &amp; Field Stadium</v>
      </c>
    </row>
    <row r="73" spans="1:2" x14ac:dyDescent="0.25">
      <c r="A73" s="3" t="str">
        <f>([2]UKBuilding_List!A73)</f>
        <v>0075</v>
      </c>
      <c r="B73" s="4" t="str">
        <f>([2]UKBuilding_List!B73)</f>
        <v>Kelley Hall</v>
      </c>
    </row>
    <row r="74" spans="1:2" x14ac:dyDescent="0.25">
      <c r="A74" s="3" t="str">
        <f>([2]UKBuilding_List!A74)</f>
        <v>0076</v>
      </c>
      <c r="B74" s="4" t="str">
        <f>([2]UKBuilding_List!B74)</f>
        <v>Dimock Animal Pathology</v>
      </c>
    </row>
    <row r="75" spans="1:2" x14ac:dyDescent="0.25">
      <c r="A75" s="3" t="str">
        <f>([2]UKBuilding_List!A75)</f>
        <v>0077</v>
      </c>
      <c r="B75" s="4" t="str">
        <f>([2]UKBuilding_List!B75)</f>
        <v>653 Maxwelton Ct</v>
      </c>
    </row>
    <row r="76" spans="1:2" x14ac:dyDescent="0.25">
      <c r="A76" s="3" t="str">
        <f>([2]UKBuilding_List!A76)</f>
        <v>0078</v>
      </c>
      <c r="B76" s="4" t="str">
        <f>([2]UKBuilding_List!B76)</f>
        <v>Med Center Annex #5</v>
      </c>
    </row>
    <row r="77" spans="1:2" x14ac:dyDescent="0.25">
      <c r="A77" s="3" t="str">
        <f>([2]UKBuilding_List!A77)</f>
        <v>0079</v>
      </c>
      <c r="B77" s="4" t="str">
        <f>([2]UKBuilding_List!B77)</f>
        <v>Haggin Field Honors Dorm #1</v>
      </c>
    </row>
    <row r="78" spans="1:2" x14ac:dyDescent="0.25">
      <c r="A78" s="3" t="str">
        <f>([2]UKBuilding_List!A78)</f>
        <v>0080</v>
      </c>
      <c r="B78" s="4" t="str">
        <f>([2]UKBuilding_List!B78)</f>
        <v>Haggin Field Honors Dorm #2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25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25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25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25">
      <c r="A84" s="3" t="str">
        <f>([2]UKBuilding_List!A84)</f>
        <v>0089</v>
      </c>
      <c r="B84" s="4" t="str">
        <f>([2]UKBuilding_List!B84)</f>
        <v>Cooling Plant #1</v>
      </c>
    </row>
    <row r="85" spans="1:2" x14ac:dyDescent="0.25">
      <c r="A85" s="3" t="str">
        <f>([2]UKBuilding_List!A85)</f>
        <v>0090</v>
      </c>
      <c r="B85" s="4" t="str">
        <f>([2]UKBuilding_List!B85)</f>
        <v>University Lofts</v>
      </c>
    </row>
    <row r="86" spans="1:2" x14ac:dyDescent="0.25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25">
      <c r="A87" s="3" t="str">
        <f>([2]UKBuilding_List!A87)</f>
        <v>0092</v>
      </c>
      <c r="B87" s="4" t="str">
        <f>([2]UKBuilding_List!B87)</f>
        <v>Seed House</v>
      </c>
    </row>
    <row r="88" spans="1:2" x14ac:dyDescent="0.25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25">
      <c r="A89" s="3" t="str">
        <f>([2]UKBuilding_List!A89)</f>
        <v>0094</v>
      </c>
      <c r="B89" s="4" t="str">
        <f>([2]UKBuilding_List!B89)</f>
        <v>Cooper House</v>
      </c>
    </row>
    <row r="90" spans="1:2" x14ac:dyDescent="0.25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25">
      <c r="A91" s="3" t="str">
        <f>([2]UKBuilding_List!A91)</f>
        <v>0097</v>
      </c>
      <c r="B91" s="4" t="str">
        <f>([2]UKBuilding_List!B91)</f>
        <v>E. S. Good Barn</v>
      </c>
    </row>
    <row r="92" spans="1:2" x14ac:dyDescent="0.25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25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25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25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25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25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25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25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25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25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25">
      <c r="A102" s="3" t="str">
        <f>([2]UKBuilding_List!A102)</f>
        <v>0111</v>
      </c>
      <c r="B102" s="4" t="str">
        <f>([2]UKBuilding_List!B102)</f>
        <v>Haggin Hall</v>
      </c>
    </row>
    <row r="103" spans="1:2" x14ac:dyDescent="0.25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25">
      <c r="A104" s="3" t="str">
        <f>([2]UKBuilding_List!A104)</f>
        <v>0117</v>
      </c>
      <c r="B104" s="4" t="str">
        <f>([2]UKBuilding_List!B104)</f>
        <v>Soccer Filming Tower</v>
      </c>
    </row>
    <row r="105" spans="1:2" x14ac:dyDescent="0.25">
      <c r="A105" s="3" t="str">
        <f>([2]UKBuilding_List!A105)</f>
        <v>0118</v>
      </c>
      <c r="B105" s="4" t="str">
        <f>([2]UKBuilding_List!B105)</f>
        <v>Fraternity House Storage</v>
      </c>
    </row>
    <row r="106" spans="1:2" x14ac:dyDescent="0.25">
      <c r="A106" s="3" t="str">
        <f>([2]UKBuilding_List!A106)</f>
        <v>0119</v>
      </c>
      <c r="B106" s="4" t="str">
        <f>([2]UKBuilding_List!B106)</f>
        <v>Helen King Alumni Building</v>
      </c>
    </row>
    <row r="107" spans="1:2" x14ac:dyDescent="0.25">
      <c r="A107" s="3" t="str">
        <f>([2]UKBuilding_List!A107)</f>
        <v>0121</v>
      </c>
      <c r="B107" s="4" t="str">
        <f>([2]UKBuilding_List!B107)</f>
        <v>Sigma Nu Fraternity</v>
      </c>
    </row>
    <row r="108" spans="1:2" x14ac:dyDescent="0.25">
      <c r="A108" s="3" t="str">
        <f>([2]UKBuilding_List!A108)</f>
        <v>0122</v>
      </c>
      <c r="B108" s="4" t="str">
        <f>([2]UKBuilding_List!B108)</f>
        <v>Delta Gamma Sorority</v>
      </c>
    </row>
    <row r="109" spans="1:2" x14ac:dyDescent="0.25">
      <c r="A109" s="3" t="str">
        <f>([2]UKBuilding_List!A109)</f>
        <v>0124</v>
      </c>
      <c r="B109" s="4" t="str">
        <f>([2]UKBuilding_List!B109)</f>
        <v>Delta Zeta Sorority</v>
      </c>
    </row>
    <row r="110" spans="1:2" x14ac:dyDescent="0.25">
      <c r="A110" s="3" t="str">
        <f>([2]UKBuilding_List!A110)</f>
        <v>0125</v>
      </c>
      <c r="B110" s="4" t="str">
        <f>([2]UKBuilding_List!B110)</f>
        <v>Kappa Alpha Theta Sorority</v>
      </c>
    </row>
    <row r="111" spans="1:2" x14ac:dyDescent="0.25">
      <c r="A111" s="3" t="str">
        <f>([2]UKBuilding_List!A111)</f>
        <v>0126</v>
      </c>
      <c r="B111" s="4" t="str">
        <f>([2]UKBuilding_List!B111)</f>
        <v>Phi Delta Theta Fraternity</v>
      </c>
    </row>
    <row r="112" spans="1:2" x14ac:dyDescent="0.25">
      <c r="A112" s="3" t="str">
        <f>([2]UKBuilding_List!A112)</f>
        <v>0127</v>
      </c>
      <c r="B112" s="4" t="str">
        <f>([2]UKBuilding_List!B112)</f>
        <v>Alpha Gamma Delta Sorority</v>
      </c>
    </row>
    <row r="113" spans="1:2" x14ac:dyDescent="0.25">
      <c r="A113" s="3" t="str">
        <f>([2]UKBuilding_List!A113)</f>
        <v>0128</v>
      </c>
      <c r="B113" s="4" t="str">
        <f>([2]UKBuilding_List!B113)</f>
        <v>Kappa Delta Sorority</v>
      </c>
    </row>
    <row r="114" spans="1:2" x14ac:dyDescent="0.25">
      <c r="A114" s="3" t="str">
        <f>([2]UKBuilding_List!A114)</f>
        <v>0129</v>
      </c>
      <c r="B114" s="4" t="str">
        <f>([2]UKBuilding_List!B114)</f>
        <v>Delta Sigma Phi Fraternity</v>
      </c>
    </row>
    <row r="115" spans="1:2" x14ac:dyDescent="0.25">
      <c r="A115" s="3" t="str">
        <f>([2]UKBuilding_List!A115)</f>
        <v>0130</v>
      </c>
      <c r="B115" s="4" t="str">
        <f>([2]UKBuilding_List!B115)</f>
        <v>Cooperstown Bldg A</v>
      </c>
    </row>
    <row r="116" spans="1:2" x14ac:dyDescent="0.25">
      <c r="A116" s="3" t="str">
        <f>([2]UKBuilding_List!A116)</f>
        <v>0131</v>
      </c>
      <c r="B116" s="4" t="str">
        <f>([2]UKBuilding_List!B116)</f>
        <v>Cooperstown Bldg B</v>
      </c>
    </row>
    <row r="117" spans="1:2" x14ac:dyDescent="0.25">
      <c r="A117" s="3" t="str">
        <f>([2]UKBuilding_List!A117)</f>
        <v>0132</v>
      </c>
      <c r="B117" s="4" t="str">
        <f>([2]UKBuilding_List!B117)</f>
        <v>Cooperstown Bldg C</v>
      </c>
    </row>
    <row r="118" spans="1:2" x14ac:dyDescent="0.25">
      <c r="A118" s="3" t="str">
        <f>([2]UKBuilding_List!A118)</f>
        <v>0133</v>
      </c>
      <c r="B118" s="4" t="str">
        <f>([2]UKBuilding_List!B118)</f>
        <v>Cooperstown Bldg D</v>
      </c>
    </row>
    <row r="119" spans="1:2" x14ac:dyDescent="0.25">
      <c r="A119" s="3" t="str">
        <f>([2]UKBuilding_List!A119)</f>
        <v>0134</v>
      </c>
      <c r="B119" s="4" t="str">
        <f>([2]UKBuilding_List!B119)</f>
        <v>Cooperstown Bldg E</v>
      </c>
    </row>
    <row r="120" spans="1:2" x14ac:dyDescent="0.25">
      <c r="A120" s="3" t="str">
        <f>([2]UKBuilding_List!A120)</f>
        <v>0135</v>
      </c>
      <c r="B120" s="4" t="str">
        <f>([2]UKBuilding_List!B120)</f>
        <v>Cooperstown Bldg F</v>
      </c>
    </row>
    <row r="121" spans="1:2" x14ac:dyDescent="0.25">
      <c r="A121" s="3" t="str">
        <f>([2]UKBuilding_List!A121)</f>
        <v>0136</v>
      </c>
      <c r="B121" s="4" t="str">
        <f>([2]UKBuilding_List!B121)</f>
        <v>Cooperstown Bldg G</v>
      </c>
    </row>
    <row r="122" spans="1:2" x14ac:dyDescent="0.25">
      <c r="A122" s="3" t="str">
        <f>([2]UKBuilding_List!A122)</f>
        <v>0137</v>
      </c>
      <c r="B122" s="4" t="str">
        <f>([2]UKBuilding_List!B122)</f>
        <v>Alpha Gamma Rho Fraternity</v>
      </c>
    </row>
    <row r="123" spans="1:2" x14ac:dyDescent="0.25">
      <c r="A123" s="3" t="str">
        <f>([2]UKBuilding_List!A123)</f>
        <v>0138</v>
      </c>
      <c r="B123" s="4" t="str">
        <f>([2]UKBuilding_List!B123)</f>
        <v>Phi Sigma Kappa Fraternity</v>
      </c>
    </row>
    <row r="124" spans="1:2" x14ac:dyDescent="0.25">
      <c r="A124" s="3" t="str">
        <f>([2]UKBuilding_List!A124)</f>
        <v>0140</v>
      </c>
      <c r="B124" s="4" t="str">
        <f>([2]UKBuilding_List!B124)</f>
        <v>Kappa Sigma Fraternity</v>
      </c>
    </row>
    <row r="125" spans="1:2" x14ac:dyDescent="0.25">
      <c r="A125" s="3" t="str">
        <f>([2]UKBuilding_List!A125)</f>
        <v>0142</v>
      </c>
      <c r="B125" s="4" t="str">
        <f>([2]UKBuilding_List!B125)</f>
        <v>Farmhouse Fraternity</v>
      </c>
    </row>
    <row r="126" spans="1:2" x14ac:dyDescent="0.25">
      <c r="A126" s="3" t="str">
        <f>([2]UKBuilding_List!A126)</f>
        <v>0143</v>
      </c>
      <c r="B126" s="4" t="str">
        <f>([2]UKBuilding_List!B126)</f>
        <v>Blanding II</v>
      </c>
    </row>
    <row r="127" spans="1:2" x14ac:dyDescent="0.25">
      <c r="A127" s="3" t="str">
        <f>([2]UKBuilding_List!A127)</f>
        <v>0144</v>
      </c>
      <c r="B127" s="4" t="str">
        <f>([2]UKBuilding_List!B127)</f>
        <v>Blanding III</v>
      </c>
    </row>
    <row r="128" spans="1:2" x14ac:dyDescent="0.25">
      <c r="A128" s="3" t="str">
        <f>([2]UKBuilding_List!A128)</f>
        <v>0145</v>
      </c>
      <c r="B128" s="4" t="str">
        <f>([2]UKBuilding_List!B128)</f>
        <v>Blanding Tower</v>
      </c>
    </row>
    <row r="129" spans="1:2" x14ac:dyDescent="0.25">
      <c r="A129" s="3" t="str">
        <f>([2]UKBuilding_List!A129)</f>
        <v>0146</v>
      </c>
      <c r="B129" s="4" t="str">
        <f>([2]UKBuilding_List!B129)</f>
        <v>Blanding IV</v>
      </c>
    </row>
    <row r="130" spans="1:2" x14ac:dyDescent="0.25">
      <c r="A130" s="3" t="str">
        <f>([2]UKBuilding_List!A130)</f>
        <v>0147</v>
      </c>
      <c r="B130" s="4" t="str">
        <f>([2]UKBuilding_List!B130)</f>
        <v>Complex Commons</v>
      </c>
    </row>
    <row r="131" spans="1:2" x14ac:dyDescent="0.25">
      <c r="A131" s="3" t="str">
        <f>([2]UKBuilding_List!A131)</f>
        <v>0148</v>
      </c>
      <c r="B131" s="4" t="str">
        <f>([2]UKBuilding_List!B131)</f>
        <v>Kirwan IV</v>
      </c>
    </row>
    <row r="132" spans="1:2" x14ac:dyDescent="0.25">
      <c r="A132" s="3" t="str">
        <f>([2]UKBuilding_List!A132)</f>
        <v>0149</v>
      </c>
      <c r="B132" s="4" t="str">
        <f>([2]UKBuilding_List!B132)</f>
        <v>Kirwan Tower</v>
      </c>
    </row>
    <row r="133" spans="1:2" x14ac:dyDescent="0.25">
      <c r="A133" s="3" t="str">
        <f>([2]UKBuilding_List!A133)</f>
        <v>0150</v>
      </c>
      <c r="B133" s="4" t="str">
        <f>([2]UKBuilding_List!B133)</f>
        <v>Kirwan III</v>
      </c>
    </row>
    <row r="134" spans="1:2" x14ac:dyDescent="0.25">
      <c r="A134" s="3" t="str">
        <f>([2]UKBuilding_List!A134)</f>
        <v>0151</v>
      </c>
      <c r="B134" s="4" t="str">
        <f>([2]UKBuilding_List!B134)</f>
        <v>Kirwan II</v>
      </c>
    </row>
    <row r="135" spans="1:2" x14ac:dyDescent="0.25">
      <c r="A135" s="3" t="str">
        <f>([2]UKBuilding_List!A135)</f>
        <v>0152</v>
      </c>
      <c r="B135" s="4" t="str">
        <f>([2]UKBuilding_List!B135)</f>
        <v>Kirwan I</v>
      </c>
    </row>
    <row r="136" spans="1:2" x14ac:dyDescent="0.25">
      <c r="A136" s="3" t="str">
        <f>([2]UKBuilding_List!A136)</f>
        <v>0153</v>
      </c>
      <c r="B136" s="4" t="str">
        <f>([2]UKBuilding_List!B136)</f>
        <v>Blanding I</v>
      </c>
    </row>
    <row r="137" spans="1:2" x14ac:dyDescent="0.25">
      <c r="A137" s="3" t="str">
        <f>([2]UKBuilding_List!A137)</f>
        <v>0154</v>
      </c>
      <c r="B137" s="4" t="str">
        <f>([2]UKBuilding_List!B137)</f>
        <v>Head House</v>
      </c>
    </row>
    <row r="138" spans="1:2" x14ac:dyDescent="0.25">
      <c r="A138" s="3" t="str">
        <f>([2]UKBuilding_List!A138)</f>
        <v>0155</v>
      </c>
      <c r="B138" s="4" t="str">
        <f>([2]UKBuilding_List!B138)</f>
        <v>Greenhouse No 2</v>
      </c>
    </row>
    <row r="139" spans="1:2" x14ac:dyDescent="0.25">
      <c r="A139" s="3" t="str">
        <f>([2]UKBuilding_List!A139)</f>
        <v>0156</v>
      </c>
      <c r="B139" s="4" t="str">
        <f>([2]UKBuilding_List!B139)</f>
        <v>Greenhouse No 4</v>
      </c>
    </row>
    <row r="140" spans="1:2" x14ac:dyDescent="0.25">
      <c r="A140" s="3" t="str">
        <f>([2]UKBuilding_List!A140)</f>
        <v>0157</v>
      </c>
      <c r="B140" s="4" t="str">
        <f>([2]UKBuilding_List!B140)</f>
        <v>Greenhouse No 7</v>
      </c>
    </row>
    <row r="141" spans="1:2" x14ac:dyDescent="0.25">
      <c r="A141" s="3" t="str">
        <f>([2]UKBuilding_List!A141)</f>
        <v>0158</v>
      </c>
      <c r="B141" s="4" t="str">
        <f>([2]UKBuilding_List!B141)</f>
        <v>Greenhouse No 5</v>
      </c>
    </row>
    <row r="142" spans="1:2" x14ac:dyDescent="0.25">
      <c r="A142" s="3" t="str">
        <f>([2]UKBuilding_List!A142)</f>
        <v>0159</v>
      </c>
      <c r="B142" s="4" t="str">
        <f>([2]UKBuilding_List!B142)</f>
        <v>Greenhouse No 3</v>
      </c>
    </row>
    <row r="143" spans="1:2" x14ac:dyDescent="0.25">
      <c r="A143" s="3" t="str">
        <f>([2]UKBuilding_List!A143)</f>
        <v>0160</v>
      </c>
      <c r="B143" s="4" t="str">
        <f>([2]UKBuilding_List!B143)</f>
        <v>Greenhouse No 1</v>
      </c>
    </row>
    <row r="144" spans="1:2" x14ac:dyDescent="0.25">
      <c r="A144" s="3" t="str">
        <f>([2]UKBuilding_List!A144)</f>
        <v>0161</v>
      </c>
      <c r="B144" s="4" t="str">
        <f>([2]UKBuilding_List!B144)</f>
        <v>Greenhouse No 9</v>
      </c>
    </row>
    <row r="145" spans="1:2" x14ac:dyDescent="0.25">
      <c r="A145" s="3" t="str">
        <f>([2]UKBuilding_List!A145)</f>
        <v>0162</v>
      </c>
      <c r="B145" s="4" t="str">
        <f>([2]UKBuilding_List!B145)</f>
        <v>Greenhouse No 11</v>
      </c>
    </row>
    <row r="146" spans="1:2" x14ac:dyDescent="0.25">
      <c r="A146" s="3" t="str">
        <f>([2]UKBuilding_List!A146)</f>
        <v>0163</v>
      </c>
      <c r="B146" s="4" t="str">
        <f>([2]UKBuilding_List!B146)</f>
        <v>Greenhouse No 6</v>
      </c>
    </row>
    <row r="147" spans="1:2" x14ac:dyDescent="0.25">
      <c r="A147" s="3" t="str">
        <f>([2]UKBuilding_List!A147)</f>
        <v>0164</v>
      </c>
      <c r="B147" s="4" t="str">
        <f>([2]UKBuilding_List!B147)</f>
        <v>Greenhouse No 12</v>
      </c>
    </row>
    <row r="148" spans="1:2" x14ac:dyDescent="0.25">
      <c r="A148" s="3" t="str">
        <f>([2]UKBuilding_List!A148)</f>
        <v>0166</v>
      </c>
      <c r="B148" s="4" t="str">
        <f>([2]UKBuilding_List!B148)</f>
        <v>Guardhouse Administration Drive</v>
      </c>
    </row>
    <row r="149" spans="1:2" x14ac:dyDescent="0.25">
      <c r="A149" s="3" t="str">
        <f>([2]UKBuilding_List!A149)</f>
        <v>0167</v>
      </c>
      <c r="B149" s="4" t="str">
        <f>([2]UKBuilding_List!B149)</f>
        <v>Guardhouse Funkhouser</v>
      </c>
    </row>
    <row r="150" spans="1:2" x14ac:dyDescent="0.25">
      <c r="A150" s="3" t="str">
        <f>([2]UKBuilding_List!A150)</f>
        <v>0170</v>
      </c>
      <c r="B150" s="4" t="str">
        <f>([2]UKBuilding_List!B150)</f>
        <v>Guardhouse Student Center</v>
      </c>
    </row>
    <row r="151" spans="1:2" x14ac:dyDescent="0.25">
      <c r="A151" s="3" t="str">
        <f>([2]UKBuilding_List!A151)</f>
        <v>0171</v>
      </c>
      <c r="B151" s="4" t="str">
        <f>([2]UKBuilding_List!B151)</f>
        <v>Guardhouse College View</v>
      </c>
    </row>
    <row r="152" spans="1:2" x14ac:dyDescent="0.25">
      <c r="A152" s="3" t="str">
        <f>([2]UKBuilding_List!A152)</f>
        <v>0173</v>
      </c>
      <c r="B152" s="4" t="str">
        <f>([2]UKBuilding_List!B152)</f>
        <v>Guardhouse Med Plaza</v>
      </c>
    </row>
    <row r="153" spans="1:2" x14ac:dyDescent="0.25">
      <c r="A153" s="3" t="str">
        <f>([2]UKBuilding_List!A153)</f>
        <v>0175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0176</v>
      </c>
      <c r="B154" s="4" t="str">
        <f>([2]UKBuilding_List!B154)</f>
        <v>Guardhouse Ky Clinic</v>
      </c>
    </row>
    <row r="155" spans="1:2" x14ac:dyDescent="0.25">
      <c r="A155" s="3" t="str">
        <f>([2]UKBuilding_List!A155)</f>
        <v>0177</v>
      </c>
      <c r="B155" s="4" t="str">
        <f>([2]UKBuilding_List!B155)</f>
        <v>Residence Motor Pool</v>
      </c>
    </row>
    <row r="156" spans="1:2" x14ac:dyDescent="0.25">
      <c r="A156" s="3" t="str">
        <f>([2]UKBuilding_List!A156)</f>
        <v>0178</v>
      </c>
      <c r="B156" s="4" t="str">
        <f>([2]UKBuilding_List!B156)</f>
        <v>Guardhouse Young Library</v>
      </c>
    </row>
    <row r="157" spans="1:2" x14ac:dyDescent="0.25">
      <c r="A157" s="3" t="str">
        <f>([2]UKBuilding_List!A157)</f>
        <v>0182</v>
      </c>
      <c r="B157" s="4" t="str">
        <f>([2]UKBuilding_List!B157)</f>
        <v>Isolation Barn Incinerator</v>
      </c>
    </row>
    <row r="158" spans="1:2" x14ac:dyDescent="0.25">
      <c r="A158" s="3" t="str">
        <f>([2]UKBuilding_List!A158)</f>
        <v>0183</v>
      </c>
      <c r="B158" s="4" t="str">
        <f>([2]UKBuilding_List!B158)</f>
        <v>Isolation Barn</v>
      </c>
    </row>
    <row r="159" spans="1:2" x14ac:dyDescent="0.25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 x14ac:dyDescent="0.25">
      <c r="A160" s="3" t="str">
        <f>([2]UKBuilding_List!A160)</f>
        <v>0185</v>
      </c>
      <c r="B160" s="4" t="str">
        <f>([2]UKBuilding_List!B160)</f>
        <v>Garage by Motor Pool Residence</v>
      </c>
    </row>
    <row r="161" spans="1:2" x14ac:dyDescent="0.25">
      <c r="A161" s="3" t="str">
        <f>([2]UKBuilding_List!A161)</f>
        <v>0187</v>
      </c>
      <c r="B161" s="4" t="str">
        <f>([2]UKBuilding_List!B161)</f>
        <v>Bus Shelter #5</v>
      </c>
    </row>
    <row r="162" spans="1:2" x14ac:dyDescent="0.25">
      <c r="A162" s="3" t="str">
        <f>([2]UKBuilding_List!A162)</f>
        <v>0189</v>
      </c>
      <c r="B162" s="4" t="str">
        <f>([2]UKBuilding_List!B162)</f>
        <v>Shawneetown Bldg A</v>
      </c>
    </row>
    <row r="163" spans="1:2" x14ac:dyDescent="0.25">
      <c r="A163" s="3" t="str">
        <f>([2]UKBuilding_List!A163)</f>
        <v>0190</v>
      </c>
      <c r="B163" s="4" t="str">
        <f>([2]UKBuilding_List!B163)</f>
        <v>Shawneetown Bldg B</v>
      </c>
    </row>
    <row r="164" spans="1:2" x14ac:dyDescent="0.25">
      <c r="A164" s="3" t="str">
        <f>([2]UKBuilding_List!A164)</f>
        <v>0191</v>
      </c>
      <c r="B164" s="4" t="str">
        <f>([2]UKBuilding_List!B164)</f>
        <v>Shawneetown Bldg D</v>
      </c>
    </row>
    <row r="165" spans="1:2" x14ac:dyDescent="0.25">
      <c r="A165" s="3" t="str">
        <f>([2]UKBuilding_List!A165)</f>
        <v>0192</v>
      </c>
      <c r="B165" s="4" t="str">
        <f>([2]UKBuilding_List!B165)</f>
        <v>Shawneetown Bldg F</v>
      </c>
    </row>
    <row r="166" spans="1:2" x14ac:dyDescent="0.25">
      <c r="A166" s="3" t="str">
        <f>([2]UKBuilding_List!A166)</f>
        <v>0193</v>
      </c>
      <c r="B166" s="4" t="str">
        <f>([2]UKBuilding_List!B166)</f>
        <v>Shawneetown Bldg E</v>
      </c>
    </row>
    <row r="167" spans="1:2" x14ac:dyDescent="0.25">
      <c r="A167" s="3" t="str">
        <f>([2]UKBuilding_List!A167)</f>
        <v>0194</v>
      </c>
      <c r="B167" s="4" t="str">
        <f>([2]UKBuilding_List!B167)</f>
        <v>Shawneetown Bldg C</v>
      </c>
    </row>
    <row r="168" spans="1:2" x14ac:dyDescent="0.25">
      <c r="A168" s="3" t="str">
        <f>([2]UKBuilding_List!A168)</f>
        <v>0197</v>
      </c>
      <c r="B168" s="4" t="str">
        <f>([2]UKBuilding_List!B168)</f>
        <v>Parking Garage No 1</v>
      </c>
    </row>
    <row r="169" spans="1:2" x14ac:dyDescent="0.25">
      <c r="A169" s="3" t="str">
        <f>([2]UKBuilding_List!A169)</f>
        <v>0198</v>
      </c>
      <c r="B169" s="4" t="str">
        <f>([2]UKBuilding_List!B169)</f>
        <v>Parking Garage No 2</v>
      </c>
    </row>
    <row r="170" spans="1:2" x14ac:dyDescent="0.25">
      <c r="A170" s="3" t="str">
        <f>([2]UKBuilding_List!A170)</f>
        <v>0199</v>
      </c>
      <c r="B170" s="4" t="str">
        <f>([2]UKBuilding_List!B170)</f>
        <v>Parking Garage No 3</v>
      </c>
    </row>
    <row r="171" spans="1:2" x14ac:dyDescent="0.25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 x14ac:dyDescent="0.25">
      <c r="A172" s="3" t="str">
        <f>([2]UKBuilding_List!A172)</f>
        <v>0202</v>
      </c>
      <c r="B172" s="4" t="str">
        <f>([2]UKBuilding_List!B172)</f>
        <v>Parking Garage No 5</v>
      </c>
    </row>
    <row r="173" spans="1:2" x14ac:dyDescent="0.25">
      <c r="A173" s="3" t="str">
        <f>([2]UKBuilding_List!A173)</f>
        <v>0204</v>
      </c>
      <c r="B173" s="4" t="str">
        <f>([2]UKBuilding_List!B173)</f>
        <v>Cooling Plant #2</v>
      </c>
    </row>
    <row r="174" spans="1:2" x14ac:dyDescent="0.25">
      <c r="A174" s="3" t="str">
        <f>([2]UKBuilding_List!A174)</f>
        <v>0207</v>
      </c>
      <c r="B174" s="4" t="str">
        <f>([2]UKBuilding_List!B174)</f>
        <v>Arts Metal Building</v>
      </c>
    </row>
    <row r="175" spans="1:2" x14ac:dyDescent="0.25">
      <c r="A175" s="3" t="str">
        <f>([2]UKBuilding_List!A175)</f>
        <v>0209</v>
      </c>
      <c r="B175" s="4" t="str">
        <f>([2]UKBuilding_List!B175)</f>
        <v>Centrifuge Building</v>
      </c>
    </row>
    <row r="176" spans="1:2" x14ac:dyDescent="0.25">
      <c r="A176" s="3" t="str">
        <f>([2]UKBuilding_List!A176)</f>
        <v>0210</v>
      </c>
      <c r="B176" s="4" t="str">
        <f>([2]UKBuilding_List!B176)</f>
        <v>Reynolds Warehouse #4</v>
      </c>
    </row>
    <row r="177" spans="1:2" x14ac:dyDescent="0.25">
      <c r="A177" s="3" t="str">
        <f>([2]UKBuilding_List!A177)</f>
        <v>0211</v>
      </c>
      <c r="B177" s="4" t="str">
        <f>([2]UKBuilding_List!B177)</f>
        <v>Maxwell Place Garage</v>
      </c>
    </row>
    <row r="178" spans="1:2" x14ac:dyDescent="0.25">
      <c r="A178" s="3" t="str">
        <f>([2]UKBuilding_List!A178)</f>
        <v>0212</v>
      </c>
      <c r="B178" s="4" t="str">
        <f>([2]UKBuilding_List!B178)</f>
        <v>Lancaster Aquatics</v>
      </c>
    </row>
    <row r="179" spans="1:2" x14ac:dyDescent="0.25">
      <c r="A179" s="3" t="str">
        <f>([2]UKBuilding_List!A179)</f>
        <v>0213</v>
      </c>
      <c r="B179" s="4" t="str">
        <f>([2]UKBuilding_List!B179)</f>
        <v>Boone Tennis Center</v>
      </c>
    </row>
    <row r="180" spans="1:2" x14ac:dyDescent="0.25">
      <c r="A180" s="3" t="str">
        <f>([2]UKBuilding_List!A180)</f>
        <v>0214</v>
      </c>
      <c r="B180" s="4" t="str">
        <f>([2]UKBuilding_List!B180)</f>
        <v>Flammable Storage Building</v>
      </c>
    </row>
    <row r="181" spans="1:2" x14ac:dyDescent="0.25">
      <c r="A181" s="3" t="str">
        <f>([2]UKBuilding_List!A181)</f>
        <v>0215</v>
      </c>
      <c r="B181" s="4" t="str">
        <f>([2]UKBuilding_List!B181)</f>
        <v>W. P. Garrigus Building</v>
      </c>
    </row>
    <row r="182" spans="1:2" x14ac:dyDescent="0.25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 x14ac:dyDescent="0.25">
      <c r="A183" s="3" t="str">
        <f>([2]UKBuilding_List!A183)</f>
        <v>0217</v>
      </c>
      <c r="B183" s="4" t="str">
        <f>([2]UKBuilding_List!B183)</f>
        <v>Electric Substation #2</v>
      </c>
    </row>
    <row r="184" spans="1:2" x14ac:dyDescent="0.25">
      <c r="A184" s="3" t="str">
        <f>([2]UKBuilding_List!A184)</f>
        <v>0219</v>
      </c>
      <c r="B184" s="4" t="str">
        <f>([2]UKBuilding_List!B184)</f>
        <v>Seaton Center</v>
      </c>
    </row>
    <row r="185" spans="1:2" x14ac:dyDescent="0.25">
      <c r="A185" s="3" t="str">
        <f>([2]UKBuilding_List!A185)</f>
        <v>0220</v>
      </c>
      <c r="B185" s="4" t="str">
        <f>([2]UKBuilding_List!B185)</f>
        <v>Bernard Johnson Student Rec Ctr</v>
      </c>
    </row>
    <row r="186" spans="1:2" x14ac:dyDescent="0.25">
      <c r="A186" s="3" t="str">
        <f>([2]UKBuilding_List!A186)</f>
        <v>0222</v>
      </c>
      <c r="B186" s="4" t="str">
        <f>([2]UKBuilding_List!B186)</f>
        <v>Commonwealth Stadium</v>
      </c>
    </row>
    <row r="187" spans="1:2" x14ac:dyDescent="0.25">
      <c r="A187" s="3" t="str">
        <f>([2]UKBuilding_List!A187)</f>
        <v>0223</v>
      </c>
      <c r="B187" s="4" t="str">
        <f>([2]UKBuilding_List!B187)</f>
        <v>Warren Wright Medical Plaza</v>
      </c>
    </row>
    <row r="188" spans="1:2" x14ac:dyDescent="0.25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 x14ac:dyDescent="0.25">
      <c r="A189" s="3" t="str">
        <f>([2]UKBuilding_List!A189)</f>
        <v>0225</v>
      </c>
      <c r="B189" s="4" t="str">
        <f>([2]UKBuilding_List!B189)</f>
        <v>T H Morgan Biological Sciences</v>
      </c>
    </row>
    <row r="190" spans="1:2" x14ac:dyDescent="0.25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 x14ac:dyDescent="0.25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 x14ac:dyDescent="0.25">
      <c r="A192" s="3" t="str">
        <f>([2]UKBuilding_List!A192)</f>
        <v>0230</v>
      </c>
      <c r="B192" s="4" t="str">
        <f>([2]UKBuilding_List!B192)</f>
        <v>Sanders-Brown Center on Aging</v>
      </c>
    </row>
    <row r="193" spans="1:2" x14ac:dyDescent="0.25">
      <c r="A193" s="3" t="str">
        <f>([2]UKBuilding_List!A193)</f>
        <v>0231</v>
      </c>
      <c r="B193" s="4" t="str">
        <f>([2]UKBuilding_List!B193)</f>
        <v>Farm Maintenance Storage Shed</v>
      </c>
    </row>
    <row r="194" spans="1:2" x14ac:dyDescent="0.25">
      <c r="A194" s="3" t="str">
        <f>([2]UKBuilding_List!A194)</f>
        <v>0232</v>
      </c>
      <c r="B194" s="4" t="str">
        <f>([2]UKBuilding_List!B194)</f>
        <v>College of Nursing</v>
      </c>
    </row>
    <row r="195" spans="1:2" x14ac:dyDescent="0.25">
      <c r="A195" s="3" t="str">
        <f>([2]UKBuilding_List!A195)</f>
        <v>0235</v>
      </c>
      <c r="B195" s="4" t="str">
        <f>([2]UKBuilding_List!B195)</f>
        <v>John W Oswald Building</v>
      </c>
    </row>
    <row r="196" spans="1:2" x14ac:dyDescent="0.25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 x14ac:dyDescent="0.25">
      <c r="A197" s="3" t="str">
        <f>([2]UKBuilding_List!A197)</f>
        <v>0237</v>
      </c>
      <c r="B197" s="4" t="str">
        <f>([2]UKBuilding_List!B197)</f>
        <v>Wenner-Gren Research Addition</v>
      </c>
    </row>
    <row r="198" spans="1:2" x14ac:dyDescent="0.25">
      <c r="A198" s="3" t="str">
        <f>([2]UKBuilding_List!A198)</f>
        <v>0238</v>
      </c>
      <c r="B198" s="4" t="str">
        <f>([2]UKBuilding_List!B198)</f>
        <v>404 Linden Walk</v>
      </c>
    </row>
    <row r="199" spans="1:2" x14ac:dyDescent="0.25">
      <c r="A199" s="3" t="str">
        <f>([2]UKBuilding_List!A199)</f>
        <v>0240</v>
      </c>
      <c r="B199" s="4" t="str">
        <f>([2]UKBuilding_List!B199)</f>
        <v>468 Rose Lane</v>
      </c>
    </row>
    <row r="200" spans="1:2" x14ac:dyDescent="0.25">
      <c r="A200" s="3" t="str">
        <f>([2]UKBuilding_List!A200)</f>
        <v>0241</v>
      </c>
      <c r="B200" s="4" t="str">
        <f>([2]UKBuilding_List!B200)</f>
        <v>Singletary Center for the Arts</v>
      </c>
    </row>
    <row r="201" spans="1:2" x14ac:dyDescent="0.25">
      <c r="A201" s="3" t="str">
        <f>([2]UKBuilding_List!A201)</f>
        <v>0242</v>
      </c>
      <c r="B201" s="4" t="str">
        <f>([2]UKBuilding_List!B201)</f>
        <v>Joe B. Hall Wildcat Lodge</v>
      </c>
    </row>
    <row r="202" spans="1:2" x14ac:dyDescent="0.25">
      <c r="A202" s="3" t="str">
        <f>([2]UKBuilding_List!A202)</f>
        <v>0243</v>
      </c>
      <c r="B202" s="4" t="str">
        <f>([2]UKBuilding_List!B202)</f>
        <v>Greg Page Apartments 1</v>
      </c>
    </row>
    <row r="203" spans="1:2" x14ac:dyDescent="0.25">
      <c r="A203" s="3" t="str">
        <f>([2]UKBuilding_List!A203)</f>
        <v>0244</v>
      </c>
      <c r="B203" s="4" t="str">
        <f>([2]UKBuilding_List!B203)</f>
        <v>Greg Page Apartments 2</v>
      </c>
    </row>
    <row r="204" spans="1:2" x14ac:dyDescent="0.25">
      <c r="A204" s="3" t="str">
        <f>([2]UKBuilding_List!A204)</f>
        <v>0245</v>
      </c>
      <c r="B204" s="4" t="str">
        <f>([2]UKBuilding_List!B204)</f>
        <v>Greg Page Apartments 3</v>
      </c>
    </row>
    <row r="205" spans="1:2" x14ac:dyDescent="0.25">
      <c r="A205" s="3" t="str">
        <f>([2]UKBuilding_List!A205)</f>
        <v>0246</v>
      </c>
      <c r="B205" s="4" t="str">
        <f>([2]UKBuilding_List!B205)</f>
        <v>Greg Page Apartments 4</v>
      </c>
    </row>
    <row r="206" spans="1:2" x14ac:dyDescent="0.25">
      <c r="A206" s="3" t="str">
        <f>([2]UKBuilding_List!A206)</f>
        <v>0247</v>
      </c>
      <c r="B206" s="4" t="str">
        <f>([2]UKBuilding_List!B206)</f>
        <v>Greg Page Apartments 5</v>
      </c>
    </row>
    <row r="207" spans="1:2" x14ac:dyDescent="0.25">
      <c r="A207" s="3" t="str">
        <f>([2]UKBuilding_List!A207)</f>
        <v>0248</v>
      </c>
      <c r="B207" s="4" t="str">
        <f>([2]UKBuilding_List!B207)</f>
        <v>Greg Page Apartments 6</v>
      </c>
    </row>
    <row r="208" spans="1:2" x14ac:dyDescent="0.25">
      <c r="A208" s="3" t="str">
        <f>([2]UKBuilding_List!A208)</f>
        <v>0249</v>
      </c>
      <c r="B208" s="4" t="str">
        <f>([2]UKBuilding_List!B208)</f>
        <v>Greg Page Apartments 7</v>
      </c>
    </row>
    <row r="209" spans="1:2" x14ac:dyDescent="0.25">
      <c r="A209" s="3" t="str">
        <f>([2]UKBuilding_List!A209)</f>
        <v>0250</v>
      </c>
      <c r="B209" s="4" t="str">
        <f>([2]UKBuilding_List!B209)</f>
        <v>Greg Page Apartments 8</v>
      </c>
    </row>
    <row r="210" spans="1:2" x14ac:dyDescent="0.25">
      <c r="A210" s="3" t="str">
        <f>([2]UKBuilding_List!A210)</f>
        <v>0252</v>
      </c>
      <c r="B210" s="4" t="str">
        <f>([2]UKBuilding_List!B210)</f>
        <v>Greg Page Apartments 10</v>
      </c>
    </row>
    <row r="211" spans="1:2" x14ac:dyDescent="0.25">
      <c r="A211" s="3" t="str">
        <f>([2]UKBuilding_List!A211)</f>
        <v>0253</v>
      </c>
      <c r="B211" s="4" t="str">
        <f>([2]UKBuilding_List!B211)</f>
        <v>Greg Page Apartments 11</v>
      </c>
    </row>
    <row r="212" spans="1:2" x14ac:dyDescent="0.25">
      <c r="A212" s="3" t="str">
        <f>([2]UKBuilding_List!A212)</f>
        <v>0254</v>
      </c>
      <c r="B212" s="4" t="str">
        <f>([2]UKBuilding_List!B212)</f>
        <v>Greg Page Apartments 12</v>
      </c>
    </row>
    <row r="213" spans="1:2" x14ac:dyDescent="0.25">
      <c r="A213" s="3" t="str">
        <f>([2]UKBuilding_List!A213)</f>
        <v>0255</v>
      </c>
      <c r="B213" s="4" t="str">
        <f>([2]UKBuilding_List!B213)</f>
        <v>Greg Page Apartments 13</v>
      </c>
    </row>
    <row r="214" spans="1:2" x14ac:dyDescent="0.25">
      <c r="A214" s="3" t="str">
        <f>([2]UKBuilding_List!A214)</f>
        <v>0256</v>
      </c>
      <c r="B214" s="4" t="str">
        <f>([2]UKBuilding_List!B214)</f>
        <v>Greg Page Apartments 14</v>
      </c>
    </row>
    <row r="215" spans="1:2" x14ac:dyDescent="0.25">
      <c r="A215" s="3" t="str">
        <f>([2]UKBuilding_List!A215)</f>
        <v>0257</v>
      </c>
      <c r="B215" s="4" t="str">
        <f>([2]UKBuilding_List!B215)</f>
        <v>Greg Page Apartments 15</v>
      </c>
    </row>
    <row r="216" spans="1:2" x14ac:dyDescent="0.25">
      <c r="A216" s="3" t="str">
        <f>([2]UKBuilding_List!A216)</f>
        <v>0258</v>
      </c>
      <c r="B216" s="4" t="str">
        <f>([2]UKBuilding_List!B216)</f>
        <v>Greg Page Apartments 16</v>
      </c>
    </row>
    <row r="217" spans="1:2" x14ac:dyDescent="0.25">
      <c r="A217" s="3" t="str">
        <f>([2]UKBuilding_List!A217)</f>
        <v>0259</v>
      </c>
      <c r="B217" s="4" t="str">
        <f>([2]UKBuilding_List!B217)</f>
        <v>Greg Page Apartments 17</v>
      </c>
    </row>
    <row r="218" spans="1:2" x14ac:dyDescent="0.25">
      <c r="A218" s="3" t="str">
        <f>([2]UKBuilding_List!A218)</f>
        <v>0260</v>
      </c>
      <c r="B218" s="4" t="str">
        <f>([2]UKBuilding_List!B218)</f>
        <v>Greg Page Apartments 18</v>
      </c>
    </row>
    <row r="219" spans="1:2" x14ac:dyDescent="0.25">
      <c r="A219" s="3" t="str">
        <f>([2]UKBuilding_List!A219)</f>
        <v>0261</v>
      </c>
      <c r="B219" s="4" t="str">
        <f>([2]UKBuilding_List!B219)</f>
        <v>Greg Page Apartments 19</v>
      </c>
    </row>
    <row r="220" spans="1:2" x14ac:dyDescent="0.25">
      <c r="A220" s="3" t="str">
        <f>([2]UKBuilding_List!A220)</f>
        <v>0262</v>
      </c>
      <c r="B220" s="4" t="str">
        <f>([2]UKBuilding_List!B220)</f>
        <v>Greg Page Apartments 20</v>
      </c>
    </row>
    <row r="221" spans="1:2" x14ac:dyDescent="0.25">
      <c r="A221" s="3" t="str">
        <f>([2]UKBuilding_List!A221)</f>
        <v>0263</v>
      </c>
      <c r="B221" s="4" t="str">
        <f>([2]UKBuilding_List!B221)</f>
        <v>Greg Page Apartments 21</v>
      </c>
    </row>
    <row r="222" spans="1:2" x14ac:dyDescent="0.25">
      <c r="A222" s="3" t="str">
        <f>([2]UKBuilding_List!A222)</f>
        <v>0264</v>
      </c>
      <c r="B222" s="4" t="str">
        <f>([2]UKBuilding_List!B222)</f>
        <v>Greg Page Apartments 22</v>
      </c>
    </row>
    <row r="223" spans="1:2" x14ac:dyDescent="0.25">
      <c r="A223" s="3" t="str">
        <f>([2]UKBuilding_List!A223)</f>
        <v>0265</v>
      </c>
      <c r="B223" s="4" t="str">
        <f>([2]UKBuilding_List!B223)</f>
        <v>Greg Page Apartments 23</v>
      </c>
    </row>
    <row r="224" spans="1:2" x14ac:dyDescent="0.25">
      <c r="A224" s="3" t="str">
        <f>([2]UKBuilding_List!A224)</f>
        <v>0266</v>
      </c>
      <c r="B224" s="4" t="str">
        <f>([2]UKBuilding_List!B224)</f>
        <v>Greg Page Apartments 24</v>
      </c>
    </row>
    <row r="225" spans="1:2" x14ac:dyDescent="0.25">
      <c r="A225" s="3" t="str">
        <f>([2]UKBuilding_List!A225)</f>
        <v>0267</v>
      </c>
      <c r="B225" s="4" t="str">
        <f>([2]UKBuilding_List!B225)</f>
        <v>Greg Page Apartments 25</v>
      </c>
    </row>
    <row r="226" spans="1:2" x14ac:dyDescent="0.25">
      <c r="A226" s="3" t="str">
        <f>([2]UKBuilding_List!A226)</f>
        <v>0268</v>
      </c>
      <c r="B226" s="4" t="str">
        <f>([2]UKBuilding_List!B226)</f>
        <v>Greg Page Food Storage Laundry</v>
      </c>
    </row>
    <row r="227" spans="1:2" x14ac:dyDescent="0.25">
      <c r="A227" s="3" t="str">
        <f>([2]UKBuilding_List!A227)</f>
        <v>0269</v>
      </c>
      <c r="B227" s="4" t="str">
        <f>([2]UKBuilding_List!B227)</f>
        <v>Communications Building</v>
      </c>
    </row>
    <row r="228" spans="1:2" x14ac:dyDescent="0.25">
      <c r="A228" s="3" t="str">
        <f>([2]UKBuilding_List!A228)</f>
        <v>0272</v>
      </c>
      <c r="B228" s="4" t="str">
        <f>([2]UKBuilding_List!B228)</f>
        <v>Information Building</v>
      </c>
    </row>
    <row r="229" spans="1:2" x14ac:dyDescent="0.25">
      <c r="A229" s="3" t="str">
        <f>([2]UKBuilding_List!A229)</f>
        <v>0274</v>
      </c>
      <c r="B229" s="4" t="str">
        <f>([2]UKBuilding_List!B229)</f>
        <v>Moloney Building</v>
      </c>
    </row>
    <row r="230" spans="1:2" x14ac:dyDescent="0.25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 x14ac:dyDescent="0.25">
      <c r="A231" s="3" t="str">
        <f>([2]UKBuilding_List!A231)</f>
        <v>0276</v>
      </c>
      <c r="B231" s="4" t="str">
        <f>([2]UKBuilding_List!B231)</f>
        <v>Charles E. Barnhart Building</v>
      </c>
    </row>
    <row r="232" spans="1:2" x14ac:dyDescent="0.25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 x14ac:dyDescent="0.25">
      <c r="A233" s="3" t="str">
        <f>([2]UKBuilding_List!A233)</f>
        <v>0278</v>
      </c>
      <c r="B233" s="4" t="str">
        <f>([2]UKBuilding_List!B233)</f>
        <v>PPD Storage Building</v>
      </c>
    </row>
    <row r="234" spans="1:2" x14ac:dyDescent="0.25">
      <c r="A234" s="3" t="str">
        <f>([2]UKBuilding_List!A234)</f>
        <v>0279</v>
      </c>
      <c r="B234" s="4" t="str">
        <f>([2]UKBuilding_List!B234)</f>
        <v>BIRP Building</v>
      </c>
    </row>
    <row r="235" spans="1:2" x14ac:dyDescent="0.25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 x14ac:dyDescent="0.25">
      <c r="A236" s="3" t="str">
        <f>([2]UKBuilding_List!A236)</f>
        <v>0282</v>
      </c>
      <c r="B236" s="4" t="str">
        <f>([2]UKBuilding_List!B236)</f>
        <v>Gas Storage Building</v>
      </c>
    </row>
    <row r="237" spans="1:2" x14ac:dyDescent="0.25">
      <c r="A237" s="3" t="str">
        <f>([2]UKBuilding_List!A237)</f>
        <v>0283</v>
      </c>
      <c r="B237" s="4" t="str">
        <f>([2]UKBuilding_List!B237)</f>
        <v>Hagan Baseball Stadium</v>
      </c>
    </row>
    <row r="238" spans="1:2" x14ac:dyDescent="0.25">
      <c r="A238" s="3" t="str">
        <f>([2]UKBuilding_List!A238)</f>
        <v>0284</v>
      </c>
      <c r="B238" s="4" t="str">
        <f>([2]UKBuilding_List!B238)</f>
        <v>Kentucky Clinic</v>
      </c>
    </row>
    <row r="239" spans="1:2" x14ac:dyDescent="0.25">
      <c r="A239" s="3" t="str">
        <f>([2]UKBuilding_List!A239)</f>
        <v>0285</v>
      </c>
      <c r="B239" s="4" t="str">
        <f>([2]UKBuilding_List!B239)</f>
        <v>Nutter Field House</v>
      </c>
    </row>
    <row r="240" spans="1:2" x14ac:dyDescent="0.25">
      <c r="A240" s="3" t="str">
        <f>([2]UKBuilding_List!A240)</f>
        <v>0286</v>
      </c>
      <c r="B240" s="4" t="str">
        <f>([2]UKBuilding_List!B240)</f>
        <v>A.S.T.E.C.C.</v>
      </c>
    </row>
    <row r="241" spans="1:2" x14ac:dyDescent="0.25">
      <c r="A241" s="3" t="str">
        <f>([2]UKBuilding_List!A241)</f>
        <v>0287</v>
      </c>
      <c r="B241" s="4" t="str">
        <f>([2]UKBuilding_List!B241)</f>
        <v>Electric HVAC Building</v>
      </c>
    </row>
    <row r="242" spans="1:2" x14ac:dyDescent="0.25">
      <c r="A242" s="3" t="str">
        <f>([2]UKBuilding_List!A242)</f>
        <v>0288</v>
      </c>
      <c r="B242" s="4" t="str">
        <f>([2]UKBuilding_List!B242)</f>
        <v>PPD Greenhouse</v>
      </c>
    </row>
    <row r="243" spans="1:2" x14ac:dyDescent="0.25">
      <c r="A243" s="3" t="str">
        <f>([2]UKBuilding_List!A243)</f>
        <v>0289</v>
      </c>
      <c r="B243" s="4" t="str">
        <f>([2]UKBuilding_List!B243)</f>
        <v>Hazardous Waste Storage</v>
      </c>
    </row>
    <row r="244" spans="1:2" x14ac:dyDescent="0.25">
      <c r="A244" s="3" t="str">
        <f>([2]UKBuilding_List!A244)</f>
        <v>0293</v>
      </c>
      <c r="B244" s="4" t="str">
        <f>([2]UKBuilding_List!B244)</f>
        <v>UK Chandler Hospital</v>
      </c>
    </row>
    <row r="245" spans="1:2" x14ac:dyDescent="0.25">
      <c r="A245" s="3" t="str">
        <f>([2]UKBuilding_List!A245)</f>
        <v>0294</v>
      </c>
      <c r="B245" s="4" t="str">
        <f>([2]UKBuilding_List!B245)</f>
        <v>Gill Heart Institute</v>
      </c>
    </row>
    <row r="246" spans="1:2" x14ac:dyDescent="0.25">
      <c r="A246" s="3" t="str">
        <f>([2]UKBuilding_List!A246)</f>
        <v>0297</v>
      </c>
      <c r="B246" s="4" t="str">
        <f>([2]UKBuilding_List!B246)</f>
        <v>Dental Science Building</v>
      </c>
    </row>
    <row r="247" spans="1:2" x14ac:dyDescent="0.25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 x14ac:dyDescent="0.25">
      <c r="A248" s="3" t="str">
        <f>([2]UKBuilding_List!A248)</f>
        <v>0300</v>
      </c>
      <c r="B248" s="4" t="str">
        <f>([2]UKBuilding_List!B248)</f>
        <v>Arboretum Tool Shed</v>
      </c>
    </row>
    <row r="249" spans="1:2" x14ac:dyDescent="0.25">
      <c r="A249" s="3" t="str">
        <f>([2]UKBuilding_List!A249)</f>
        <v>0301</v>
      </c>
      <c r="B249" s="4" t="str">
        <f>([2]UKBuilding_List!B249)</f>
        <v>154 Bonnie Brae</v>
      </c>
    </row>
    <row r="250" spans="1:2" x14ac:dyDescent="0.25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 x14ac:dyDescent="0.25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 x14ac:dyDescent="0.25">
      <c r="A252" s="3" t="str">
        <f>([2]UKBuilding_List!A252)</f>
        <v>0312</v>
      </c>
      <c r="B252" s="4" t="str">
        <f>([2]UKBuilding_List!B252)</f>
        <v>Plant Sciences</v>
      </c>
    </row>
    <row r="253" spans="1:2" x14ac:dyDescent="0.25">
      <c r="A253" s="3" t="str">
        <f>([2]UKBuilding_List!A253)</f>
        <v>0314</v>
      </c>
      <c r="B253" s="4" t="str">
        <f>([2]UKBuilding_List!B253)</f>
        <v>252 East Maxwell St</v>
      </c>
    </row>
    <row r="254" spans="1:2" x14ac:dyDescent="0.25">
      <c r="A254" s="3" t="str">
        <f>([2]UKBuilding_List!A254)</f>
        <v>0315</v>
      </c>
      <c r="B254" s="4" t="str">
        <f>([2]UKBuilding_List!B254)</f>
        <v>206 East Maxwell St</v>
      </c>
    </row>
    <row r="255" spans="1:2" x14ac:dyDescent="0.25">
      <c r="A255" s="3" t="str">
        <f>([2]UKBuilding_List!A255)</f>
        <v>0324</v>
      </c>
      <c r="B255" s="4" t="str">
        <f>([2]UKBuilding_List!B255)</f>
        <v>315 Scott St</v>
      </c>
    </row>
    <row r="256" spans="1:2" x14ac:dyDescent="0.25">
      <c r="A256" s="3" t="str">
        <f>([2]UKBuilding_List!A256)</f>
        <v>0325</v>
      </c>
      <c r="B256" s="4" t="str">
        <f>([2]UKBuilding_List!B256)</f>
        <v>317 Scott St</v>
      </c>
    </row>
    <row r="257" spans="1:2" x14ac:dyDescent="0.25">
      <c r="A257" s="3" t="str">
        <f>([2]UKBuilding_List!A257)</f>
        <v>0327</v>
      </c>
      <c r="B257" s="4" t="str">
        <f>([2]UKBuilding_List!B257)</f>
        <v>321 Scott St</v>
      </c>
    </row>
    <row r="258" spans="1:2" x14ac:dyDescent="0.25">
      <c r="A258" s="3" t="str">
        <f>([2]UKBuilding_List!A258)</f>
        <v>0333</v>
      </c>
      <c r="B258" s="4" t="str">
        <f>([2]UKBuilding_List!B258)</f>
        <v>641 South Limestone St</v>
      </c>
    </row>
    <row r="259" spans="1:2" x14ac:dyDescent="0.25">
      <c r="A259" s="3" t="str">
        <f>([2]UKBuilding_List!A259)</f>
        <v>0336</v>
      </c>
      <c r="B259" s="4" t="str">
        <f>([2]UKBuilding_List!B259)</f>
        <v>Thomas D Clark Building</v>
      </c>
    </row>
    <row r="260" spans="1:2" x14ac:dyDescent="0.25">
      <c r="A260" s="3" t="str">
        <f>([2]UKBuilding_List!A260)</f>
        <v>0337</v>
      </c>
      <c r="B260" s="4" t="str">
        <f>([2]UKBuilding_List!B260)</f>
        <v>663 South Limestone Garage</v>
      </c>
    </row>
    <row r="261" spans="1:2" x14ac:dyDescent="0.25">
      <c r="A261" s="3" t="str">
        <f>([2]UKBuilding_List!A261)</f>
        <v>0343</v>
      </c>
      <c r="B261" s="4" t="str">
        <f>([2]UKBuilding_List!B261)</f>
        <v>Bingham Davis House</v>
      </c>
    </row>
    <row r="262" spans="1:2" x14ac:dyDescent="0.25">
      <c r="A262" s="3" t="str">
        <f>([2]UKBuilding_List!A262)</f>
        <v>0344</v>
      </c>
      <c r="B262" s="4" t="str">
        <f>([2]UKBuilding_List!B262)</f>
        <v>Raymond F. Betts House</v>
      </c>
    </row>
    <row r="263" spans="1:2" x14ac:dyDescent="0.25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 x14ac:dyDescent="0.25">
      <c r="A264" s="3" t="str">
        <f>([2]UKBuilding_List!A264)</f>
        <v>0346</v>
      </c>
      <c r="B264" s="4" t="str">
        <f>([2]UKBuilding_List!B264)</f>
        <v>654 Maxwelton Ct</v>
      </c>
    </row>
    <row r="265" spans="1:2" x14ac:dyDescent="0.25">
      <c r="A265" s="3" t="str">
        <f>([2]UKBuilding_List!A265)</f>
        <v>0347</v>
      </c>
      <c r="B265" s="4" t="str">
        <f>([2]UKBuilding_List!B265)</f>
        <v>624 Maxwelton Ct</v>
      </c>
    </row>
    <row r="266" spans="1:2" x14ac:dyDescent="0.25">
      <c r="A266" s="3" t="str">
        <f>([2]UKBuilding_List!A266)</f>
        <v>0348</v>
      </c>
      <c r="B266" s="4" t="str">
        <f>([2]UKBuilding_List!B266)</f>
        <v>626 Maxwelton Ct</v>
      </c>
    </row>
    <row r="267" spans="1:2" x14ac:dyDescent="0.25">
      <c r="A267" s="3" t="str">
        <f>([2]UKBuilding_List!A267)</f>
        <v>0349</v>
      </c>
      <c r="B267" s="4" t="str">
        <f>([2]UKBuilding_List!B267)</f>
        <v>641 Maxwelton Ct</v>
      </c>
    </row>
    <row r="268" spans="1:2" x14ac:dyDescent="0.25">
      <c r="A268" s="3" t="str">
        <f>([2]UKBuilding_List!A268)</f>
        <v>0350</v>
      </c>
      <c r="B268" s="4" t="str">
        <f>([2]UKBuilding_List!B268)</f>
        <v>643 Maxwelton Ct</v>
      </c>
    </row>
    <row r="269" spans="1:2" x14ac:dyDescent="0.25">
      <c r="A269" s="3" t="str">
        <f>([2]UKBuilding_List!A269)</f>
        <v>0351</v>
      </c>
      <c r="B269" s="4" t="str">
        <f>([2]UKBuilding_List!B269)</f>
        <v>644 Maxwelton Ct</v>
      </c>
    </row>
    <row r="270" spans="1:2" x14ac:dyDescent="0.25">
      <c r="A270" s="3" t="str">
        <f>([2]UKBuilding_List!A270)</f>
        <v>0353</v>
      </c>
      <c r="B270" s="4" t="str">
        <f>([2]UKBuilding_List!B270)</f>
        <v>520 Oldham Ct</v>
      </c>
    </row>
    <row r="271" spans="1:2" x14ac:dyDescent="0.25">
      <c r="A271" s="3" t="str">
        <f>([2]UKBuilding_List!A271)</f>
        <v>0356</v>
      </c>
      <c r="B271" s="4" t="str">
        <f>([2]UKBuilding_List!B271)</f>
        <v>119 State St</v>
      </c>
    </row>
    <row r="272" spans="1:2" x14ac:dyDescent="0.25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25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25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25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25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25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25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25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25">
      <c r="A280" s="3" t="str">
        <f>([2]UKBuilding_List!A280)</f>
        <v>0390</v>
      </c>
      <c r="B280" s="4" t="str">
        <f>([2]UKBuilding_List!B280)</f>
        <v>Bus Shelter #1</v>
      </c>
    </row>
    <row r="281" spans="1:2" x14ac:dyDescent="0.25">
      <c r="A281" s="3" t="str">
        <f>([2]UKBuilding_List!A281)</f>
        <v>0391</v>
      </c>
      <c r="B281" s="4" t="str">
        <f>([2]UKBuilding_List!B281)</f>
        <v>Bus Shelter #2</v>
      </c>
    </row>
    <row r="282" spans="1:2" x14ac:dyDescent="0.25">
      <c r="A282" s="3" t="str">
        <f>([2]UKBuilding_List!A282)</f>
        <v>0392</v>
      </c>
      <c r="B282" s="4" t="str">
        <f>([2]UKBuilding_List!B282)</f>
        <v>Bus Shelter #3</v>
      </c>
    </row>
    <row r="283" spans="1:2" x14ac:dyDescent="0.25">
      <c r="A283" s="3" t="str">
        <f>([2]UKBuilding_List!A283)</f>
        <v>0393</v>
      </c>
      <c r="B283" s="4" t="str">
        <f>([2]UKBuilding_List!B283)</f>
        <v>Bus Shelter #7</v>
      </c>
    </row>
    <row r="284" spans="1:2" x14ac:dyDescent="0.25">
      <c r="A284" s="3" t="str">
        <f>([2]UKBuilding_List!A284)</f>
        <v>0394</v>
      </c>
      <c r="B284" s="4" t="str">
        <f>([2]UKBuilding_List!B284)</f>
        <v>Bus Shelter #6</v>
      </c>
    </row>
    <row r="285" spans="1:2" x14ac:dyDescent="0.25">
      <c r="A285" s="3" t="str">
        <f>([2]UKBuilding_List!A285)</f>
        <v>0397</v>
      </c>
      <c r="B285" s="4" t="str">
        <f>([2]UKBuilding_List!B285)</f>
        <v>Bus Shelter #9</v>
      </c>
    </row>
    <row r="286" spans="1:2" x14ac:dyDescent="0.25">
      <c r="A286" s="3" t="str">
        <f>([2]UKBuilding_List!A286)</f>
        <v>0398</v>
      </c>
      <c r="B286" s="4" t="str">
        <f>([2]UKBuilding_List!B286)</f>
        <v>Bus Shelter #10</v>
      </c>
    </row>
    <row r="287" spans="1:2" x14ac:dyDescent="0.25">
      <c r="A287" s="3" t="str">
        <f>([2]UKBuilding_List!A287)</f>
        <v>0399</v>
      </c>
      <c r="B287" s="4" t="str">
        <f>([2]UKBuilding_List!B287)</f>
        <v>Bus Shelter #11</v>
      </c>
    </row>
    <row r="288" spans="1:2" x14ac:dyDescent="0.25">
      <c r="A288" s="3" t="str">
        <f>([2]UKBuilding_List!A288)</f>
        <v>0400</v>
      </c>
      <c r="B288" s="4" t="str">
        <f>([2]UKBuilding_List!B288)</f>
        <v>Ellen H. Richards House</v>
      </c>
    </row>
    <row r="289" spans="1:2" x14ac:dyDescent="0.25">
      <c r="A289" s="3" t="str">
        <f>([2]UKBuilding_List!A289)</f>
        <v>0401</v>
      </c>
      <c r="B289" s="4" t="str">
        <f>([2]UKBuilding_List!B289)</f>
        <v>Weldon House</v>
      </c>
    </row>
    <row r="290" spans="1:2" x14ac:dyDescent="0.25">
      <c r="A290" s="3" t="str">
        <f>([2]UKBuilding_List!A290)</f>
        <v>0402</v>
      </c>
      <c r="B290" s="4" t="str">
        <f>([2]UKBuilding_List!B290)</f>
        <v>147 Washington Ave</v>
      </c>
    </row>
    <row r="291" spans="1:2" x14ac:dyDescent="0.25">
      <c r="A291" s="3" t="str">
        <f>([2]UKBuilding_List!A291)</f>
        <v>0412</v>
      </c>
      <c r="B291" s="4" t="str">
        <f>([2]UKBuilding_List!B291)</f>
        <v>403 Pennsylvania Ct</v>
      </c>
    </row>
    <row r="292" spans="1:2" x14ac:dyDescent="0.25">
      <c r="A292" s="3" t="str">
        <f>([2]UKBuilding_List!A292)</f>
        <v>0413</v>
      </c>
      <c r="B292" s="4" t="str">
        <f>([2]UKBuilding_List!B292)</f>
        <v>Softball/Soccer Locker Rooms</v>
      </c>
    </row>
    <row r="293" spans="1:2" x14ac:dyDescent="0.25">
      <c r="A293" s="3" t="str">
        <f>([2]UKBuilding_List!A293)</f>
        <v>0416</v>
      </c>
      <c r="B293" s="4" t="str">
        <f>([2]UKBuilding_List!B293)</f>
        <v>Bus Shelter #12</v>
      </c>
    </row>
    <row r="294" spans="1:2" x14ac:dyDescent="0.25">
      <c r="A294" s="3" t="str">
        <f>([2]UKBuilding_List!A294)</f>
        <v>0417</v>
      </c>
      <c r="B294" s="4" t="str">
        <f>([2]UKBuilding_List!B294)</f>
        <v>660 South Limestone</v>
      </c>
    </row>
    <row r="295" spans="1:2" x14ac:dyDescent="0.25">
      <c r="A295" s="3" t="str">
        <f>([2]UKBuilding_List!A295)</f>
        <v>0418</v>
      </c>
      <c r="B295" s="4" t="str">
        <f>([2]UKBuilding_List!B295)</f>
        <v>Bus Shelter #4</v>
      </c>
    </row>
    <row r="296" spans="1:2" x14ac:dyDescent="0.25">
      <c r="A296" s="3" t="str">
        <f>([2]UKBuilding_List!A296)</f>
        <v>0419</v>
      </c>
      <c r="B296" s="4" t="str">
        <f>([2]UKBuilding_List!B296)</f>
        <v>Bus Shelter #13</v>
      </c>
    </row>
    <row r="297" spans="1:2" x14ac:dyDescent="0.25">
      <c r="A297" s="3" t="str">
        <f>([2]UKBuilding_List!A297)</f>
        <v>0420</v>
      </c>
      <c r="B297" s="4" t="str">
        <f>([2]UKBuilding_List!B297)</f>
        <v>424 Euclid Avenue</v>
      </c>
    </row>
    <row r="298" spans="1:2" x14ac:dyDescent="0.25">
      <c r="A298" s="3" t="str">
        <f>([2]UKBuilding_List!A298)</f>
        <v>0428</v>
      </c>
      <c r="B298" s="4" t="str">
        <f>([2]UKBuilding_List!B298)</f>
        <v>457 Woodland Ave</v>
      </c>
    </row>
    <row r="299" spans="1:2" x14ac:dyDescent="0.25">
      <c r="A299" s="3" t="str">
        <f>([2]UKBuilding_List!A299)</f>
        <v>0432</v>
      </c>
      <c r="B299" s="4" t="str">
        <f>([2]UKBuilding_List!B299)</f>
        <v>Commonwealth House</v>
      </c>
    </row>
    <row r="300" spans="1:2" x14ac:dyDescent="0.25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 x14ac:dyDescent="0.25">
      <c r="A301" s="3" t="str">
        <f>([2]UKBuilding_List!A301)</f>
        <v>0442</v>
      </c>
      <c r="B301" s="4" t="str">
        <f>([2]UKBuilding_List!B301)</f>
        <v>Ligon House</v>
      </c>
    </row>
    <row r="302" spans="1:2" x14ac:dyDescent="0.25">
      <c r="A302" s="3" t="str">
        <f>([2]UKBuilding_List!A302)</f>
        <v>0446</v>
      </c>
      <c r="B302" s="4" t="str">
        <f>([2]UKBuilding_List!B302)</f>
        <v>Softball Stadium</v>
      </c>
    </row>
    <row r="303" spans="1:2" x14ac:dyDescent="0.25">
      <c r="A303" s="3" t="str">
        <f>([2]UKBuilding_List!A303)</f>
        <v>0447</v>
      </c>
      <c r="B303" s="4" t="str">
        <f>([2]UKBuilding_List!B303)</f>
        <v>Hitting Pavilion</v>
      </c>
    </row>
    <row r="304" spans="1:2" x14ac:dyDescent="0.25">
      <c r="A304" s="3" t="str">
        <f>([2]UKBuilding_List!A304)</f>
        <v>0448</v>
      </c>
      <c r="B304" s="4" t="str">
        <f>([2]UKBuilding_List!B304)</f>
        <v>Football Storage Shed</v>
      </c>
    </row>
    <row r="305" spans="1:2" x14ac:dyDescent="0.25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 x14ac:dyDescent="0.25">
      <c r="A306" s="3" t="str">
        <f>([2]UKBuilding_List!A306)</f>
        <v>0450</v>
      </c>
      <c r="B306" s="4" t="str">
        <f>([2]UKBuilding_List!B306)</f>
        <v>Softball Maintenance Building</v>
      </c>
    </row>
    <row r="307" spans="1:2" x14ac:dyDescent="0.25">
      <c r="A307" s="3" t="str">
        <f>([2]UKBuilding_List!A307)</f>
        <v>0451</v>
      </c>
      <c r="B307" s="4" t="str">
        <f>([2]UKBuilding_List!B307)</f>
        <v>Soccer Field Pressbox</v>
      </c>
    </row>
    <row r="308" spans="1:2" x14ac:dyDescent="0.25">
      <c r="A308" s="3" t="str">
        <f>([2]UKBuilding_List!A308)</f>
        <v>0452</v>
      </c>
      <c r="B308" s="4" t="str">
        <f>([2]UKBuilding_List!B308)</f>
        <v>Softball Pressbox</v>
      </c>
    </row>
    <row r="309" spans="1:2" x14ac:dyDescent="0.25">
      <c r="A309" s="3" t="str">
        <f>([2]UKBuilding_List!A309)</f>
        <v>0453</v>
      </c>
      <c r="B309" s="4" t="str">
        <f>([2]UKBuilding_List!B309)</f>
        <v>Shively Grounds Building</v>
      </c>
    </row>
    <row r="310" spans="1:2" x14ac:dyDescent="0.25">
      <c r="A310" s="3" t="str">
        <f>([2]UKBuilding_List!A310)</f>
        <v>0456</v>
      </c>
      <c r="B310" s="4" t="str">
        <f>([2]UKBuilding_List!B310)</f>
        <v>W.T. Young Library</v>
      </c>
    </row>
    <row r="311" spans="1:2" x14ac:dyDescent="0.25">
      <c r="A311" s="3" t="str">
        <f>([2]UKBuilding_List!A311)</f>
        <v>0460</v>
      </c>
      <c r="B311" s="4" t="str">
        <f>([2]UKBuilding_List!B311)</f>
        <v>149 Transcript Ave</v>
      </c>
    </row>
    <row r="312" spans="1:2" x14ac:dyDescent="0.25">
      <c r="A312" s="3" t="str">
        <f>([2]UKBuilding_List!A312)</f>
        <v>0461</v>
      </c>
      <c r="B312" s="4" t="str">
        <f>([2]UKBuilding_List!B312)</f>
        <v>153 Transcript Ave</v>
      </c>
    </row>
    <row r="313" spans="1:2" x14ac:dyDescent="0.25">
      <c r="A313" s="3" t="str">
        <f>([2]UKBuilding_List!A313)</f>
        <v>0467</v>
      </c>
      <c r="B313" s="4" t="str">
        <f>([2]UKBuilding_List!B313)</f>
        <v>220 Transcript Ave</v>
      </c>
    </row>
    <row r="314" spans="1:2" x14ac:dyDescent="0.25">
      <c r="A314" s="3" t="str">
        <f>([2]UKBuilding_List!A314)</f>
        <v>0473</v>
      </c>
      <c r="B314" s="4" t="str">
        <f>([2]UKBuilding_List!B314)</f>
        <v>505 Oldham Ct</v>
      </c>
    </row>
    <row r="315" spans="1:2" x14ac:dyDescent="0.25">
      <c r="A315" s="3" t="str">
        <f>([2]UKBuilding_List!A315)</f>
        <v>0481</v>
      </c>
      <c r="B315" s="4" t="str">
        <f>([2]UKBuilding_List!B315)</f>
        <v>LCC Academic Tech Building</v>
      </c>
    </row>
    <row r="316" spans="1:2" x14ac:dyDescent="0.25">
      <c r="A316" s="3" t="str">
        <f>([2]UKBuilding_List!A316)</f>
        <v>0482</v>
      </c>
      <c r="B316" s="4" t="str">
        <f>([2]UKBuilding_List!B316)</f>
        <v>408 Linden Walk</v>
      </c>
    </row>
    <row r="317" spans="1:2" x14ac:dyDescent="0.25">
      <c r="A317" s="3" t="str">
        <f>([2]UKBuilding_List!A317)</f>
        <v>0484</v>
      </c>
      <c r="B317" s="4" t="str">
        <f>([2]UKBuilding_List!B317)</f>
        <v>Real Properties Garage</v>
      </c>
    </row>
    <row r="318" spans="1:2" x14ac:dyDescent="0.25">
      <c r="A318" s="3" t="str">
        <f>([2]UKBuilding_List!A318)</f>
        <v>0485</v>
      </c>
      <c r="B318" s="4" t="str">
        <f>([2]UKBuilding_List!B318)</f>
        <v>Boone Tennis Stadium</v>
      </c>
    </row>
    <row r="319" spans="1:2" x14ac:dyDescent="0.25">
      <c r="A319" s="3" t="str">
        <f>([2]UKBuilding_List!A319)</f>
        <v>0487</v>
      </c>
      <c r="B319" s="4" t="str">
        <f>([2]UKBuilding_List!B319)</f>
        <v>518 Oldham Ct</v>
      </c>
    </row>
    <row r="320" spans="1:2" x14ac:dyDescent="0.25">
      <c r="A320" s="3" t="str">
        <f>([2]UKBuilding_List!A320)</f>
        <v>0488</v>
      </c>
      <c r="B320" s="4" t="str">
        <f>([2]UKBuilding_List!B320)</f>
        <v>Woodland Early Learning Center</v>
      </c>
    </row>
    <row r="321" spans="1:2" x14ac:dyDescent="0.25">
      <c r="A321" s="3" t="str">
        <f>([2]UKBuilding_List!A321)</f>
        <v>0489</v>
      </c>
      <c r="B321" s="4" t="str">
        <f>([2]UKBuilding_List!B321)</f>
        <v>1117 South Limestone</v>
      </c>
    </row>
    <row r="322" spans="1:2" x14ac:dyDescent="0.25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 x14ac:dyDescent="0.25">
      <c r="A323" s="3" t="str">
        <f>([2]UKBuilding_List!A323)</f>
        <v>0494</v>
      </c>
      <c r="B323" s="4" t="str">
        <f>([2]UKBuilding_List!B323)</f>
        <v>Stuckert Career Center</v>
      </c>
    </row>
    <row r="324" spans="1:2" x14ac:dyDescent="0.25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 x14ac:dyDescent="0.25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 x14ac:dyDescent="0.25">
      <c r="A326" s="3" t="str">
        <f>([2]UKBuilding_List!A326)</f>
        <v>0504</v>
      </c>
      <c r="B326" s="4" t="str">
        <f>([2]UKBuilding_List!B326)</f>
        <v>Sigma Chi House Fraternity</v>
      </c>
    </row>
    <row r="327" spans="1:2" x14ac:dyDescent="0.25">
      <c r="A327" s="3" t="str">
        <f>([2]UKBuilding_List!A327)</f>
        <v>0505</v>
      </c>
      <c r="B327" s="4" t="str">
        <f>([2]UKBuilding_List!B327)</f>
        <v>Alpha Tau Omega</v>
      </c>
    </row>
    <row r="328" spans="1:2" x14ac:dyDescent="0.25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 x14ac:dyDescent="0.25">
      <c r="A329" s="3" t="str">
        <f>([2]UKBuilding_List!A329)</f>
        <v>0507</v>
      </c>
      <c r="B329" s="4" t="str">
        <f>([2]UKBuilding_List!B329)</f>
        <v>Sigma Alpha Epsilon Fraternity</v>
      </c>
    </row>
    <row r="330" spans="1:2" x14ac:dyDescent="0.25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 x14ac:dyDescent="0.25">
      <c r="A331" s="3" t="str">
        <f>([2]UKBuilding_List!A331)</f>
        <v>0510</v>
      </c>
      <c r="B331" s="4" t="str">
        <f>([2]UKBuilding_List!B331)</f>
        <v>456 Rose Lane</v>
      </c>
    </row>
    <row r="332" spans="1:2" x14ac:dyDescent="0.25">
      <c r="A332" s="3" t="str">
        <f>([2]UKBuilding_List!A332)</f>
        <v>0511</v>
      </c>
      <c r="B332" s="4" t="str">
        <f>([2]UKBuilding_List!B332)</f>
        <v>456 1/2 Rose Lane Garage Apt</v>
      </c>
    </row>
    <row r="333" spans="1:2" x14ac:dyDescent="0.25">
      <c r="A333" s="3" t="str">
        <f>([2]UKBuilding_List!A333)</f>
        <v>0514</v>
      </c>
      <c r="B333" s="4" t="str">
        <f>([2]UKBuilding_List!B333)</f>
        <v>BBSRB Utility Plant</v>
      </c>
    </row>
    <row r="334" spans="1:2" x14ac:dyDescent="0.25">
      <c r="A334" s="3" t="str">
        <f>([2]UKBuilding_List!A334)</f>
        <v>0517</v>
      </c>
      <c r="B334" s="4" t="str">
        <f>([2]UKBuilding_List!B334)</f>
        <v>Mersack/Leavell</v>
      </c>
    </row>
    <row r="335" spans="1:2" x14ac:dyDescent="0.25">
      <c r="A335" s="3" t="str">
        <f>([2]UKBuilding_List!A335)</f>
        <v>0518</v>
      </c>
      <c r="B335" s="4" t="str">
        <f>([2]UKBuilding_List!B335)</f>
        <v>BBSRB Generator Building</v>
      </c>
    </row>
    <row r="336" spans="1:2" x14ac:dyDescent="0.25">
      <c r="A336" s="3" t="str">
        <f>([2]UKBuilding_List!A336)</f>
        <v>0564</v>
      </c>
      <c r="B336" s="4" t="str">
        <f>([2]UKBuilding_List!B336)</f>
        <v>630 South Broadway</v>
      </c>
    </row>
    <row r="337" spans="1:2" x14ac:dyDescent="0.25">
      <c r="A337" s="3" t="str">
        <f>([2]UKBuilding_List!A337)</f>
        <v>0565</v>
      </c>
      <c r="B337" s="4" t="str">
        <f>([2]UKBuilding_List!B337)</f>
        <v>John T. Smith Hall</v>
      </c>
    </row>
    <row r="338" spans="1:2" x14ac:dyDescent="0.25">
      <c r="A338" s="3" t="str">
        <f>([2]UKBuilding_List!A338)</f>
        <v>0566</v>
      </c>
      <c r="B338" s="4" t="str">
        <f>([2]UKBuilding_List!B338)</f>
        <v>Dale E. Baldwin Hall</v>
      </c>
    </row>
    <row r="339" spans="1:2" x14ac:dyDescent="0.25">
      <c r="A339" s="3" t="str">
        <f>([2]UKBuilding_List!A339)</f>
        <v>0567</v>
      </c>
      <c r="B339" s="4" t="str">
        <f>([2]UKBuilding_List!B339)</f>
        <v>Margaret Ingels Hall</v>
      </c>
    </row>
    <row r="340" spans="1:2" x14ac:dyDescent="0.25">
      <c r="A340" s="3" t="str">
        <f>([2]UKBuilding_List!A340)</f>
        <v>0568</v>
      </c>
      <c r="B340" s="4" t="str">
        <f>([2]UKBuilding_List!B340)</f>
        <v>David P. Roselle Hall</v>
      </c>
    </row>
    <row r="341" spans="1:2" x14ac:dyDescent="0.25">
      <c r="A341" s="3" t="str">
        <f>([2]UKBuilding_List!A341)</f>
        <v>0571</v>
      </c>
      <c r="B341" s="4" t="str">
        <f>([2]UKBuilding_List!B341)</f>
        <v>Parking Structure #6</v>
      </c>
    </row>
    <row r="342" spans="1:2" x14ac:dyDescent="0.25">
      <c r="A342" s="3" t="str">
        <f>([2]UKBuilding_List!A342)</f>
        <v>0572</v>
      </c>
      <c r="B342" s="4" t="str">
        <f>([2]UKBuilding_List!B342)</f>
        <v>Parking Structure #7</v>
      </c>
    </row>
    <row r="343" spans="1:2" x14ac:dyDescent="0.25">
      <c r="A343" s="3" t="str">
        <f>([2]UKBuilding_List!A343)</f>
        <v>0582</v>
      </c>
      <c r="B343" s="4" t="str">
        <f>([2]UKBuilding_List!B343)</f>
        <v>University Health Service</v>
      </c>
    </row>
    <row r="344" spans="1:2" x14ac:dyDescent="0.25">
      <c r="A344" s="3" t="str">
        <f>([2]UKBuilding_List!A344)</f>
        <v>0585</v>
      </c>
      <c r="B344" s="4" t="str">
        <f>([2]UKBuilding_List!B344)</f>
        <v>Baseball Training Pavilion</v>
      </c>
    </row>
    <row r="345" spans="1:2" x14ac:dyDescent="0.25">
      <c r="A345" s="3" t="str">
        <f>([2]UKBuilding_List!A345)</f>
        <v>0592</v>
      </c>
      <c r="B345" s="4" t="str">
        <f>([2]UKBuilding_List!B345)</f>
        <v>Storage Shed</v>
      </c>
    </row>
    <row r="346" spans="1:2" x14ac:dyDescent="0.25">
      <c r="A346" s="3" t="str">
        <f>([2]UKBuilding_List!A346)</f>
        <v>0596</v>
      </c>
      <c r="B346" s="4" t="str">
        <f>([2]UKBuilding_List!B346)</f>
        <v>Bio-Pharm (BP)</v>
      </c>
    </row>
    <row r="347" spans="1:2" x14ac:dyDescent="0.25">
      <c r="A347" s="3" t="str">
        <f>([2]UKBuilding_List!A347)</f>
        <v>0600</v>
      </c>
      <c r="B347" s="4" t="str">
        <f>([2]UKBuilding_List!B347)</f>
        <v>413 Pennsylvania Ct</v>
      </c>
    </row>
    <row r="348" spans="1:2" x14ac:dyDescent="0.25">
      <c r="A348" s="3" t="str">
        <f>([2]UKBuilding_List!A348)</f>
        <v>0601</v>
      </c>
      <c r="B348" s="4" t="str">
        <f>([2]UKBuilding_List!B348)</f>
        <v>Parking Structure #8</v>
      </c>
    </row>
    <row r="349" spans="1:2" x14ac:dyDescent="0.25">
      <c r="A349" s="3" t="str">
        <f>([2]UKBuilding_List!A349)</f>
        <v>0602</v>
      </c>
      <c r="B349" s="4" t="str">
        <f>([2]UKBuilding_List!B349)</f>
        <v>Pavilion A</v>
      </c>
    </row>
    <row r="350" spans="1:2" x14ac:dyDescent="0.25">
      <c r="A350" s="3" t="str">
        <f>([2]UKBuilding_List!A350)</f>
        <v>0604</v>
      </c>
      <c r="B350" s="4" t="str">
        <f>([2]UKBuilding_List!B350)</f>
        <v>Joe Craft Center</v>
      </c>
    </row>
    <row r="351" spans="1:2" x14ac:dyDescent="0.25">
      <c r="A351" s="3" t="str">
        <f>([2]UKBuilding_List!A351)</f>
        <v>0607</v>
      </c>
      <c r="B351" s="4" t="str">
        <f>([2]UKBuilding_List!B351)</f>
        <v>788 Press Avenue</v>
      </c>
    </row>
    <row r="352" spans="1:2" x14ac:dyDescent="0.25">
      <c r="A352" s="3" t="str">
        <f>([2]UKBuilding_List!A352)</f>
        <v>0608</v>
      </c>
      <c r="B352" s="4" t="str">
        <f>([2]UKBuilding_List!B352)</f>
        <v>792 Press Avenue</v>
      </c>
    </row>
    <row r="353" spans="1:2" x14ac:dyDescent="0.25">
      <c r="A353" s="3" t="str">
        <f>([2]UKBuilding_List!A353)</f>
        <v>0609</v>
      </c>
      <c r="B353" s="4" t="str">
        <f>([2]UKBuilding_List!B353)</f>
        <v>796 Press Avenue</v>
      </c>
    </row>
    <row r="354" spans="1:2" x14ac:dyDescent="0.25">
      <c r="A354" s="3" t="str">
        <f>([2]UKBuilding_List!A354)</f>
        <v>0610</v>
      </c>
      <c r="B354" s="4" t="str">
        <f>([2]UKBuilding_List!B354)</f>
        <v>800 Press Avenue</v>
      </c>
    </row>
    <row r="355" spans="1:2" x14ac:dyDescent="0.25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 x14ac:dyDescent="0.25">
      <c r="A356" s="3" t="str">
        <f>([2]UKBuilding_List!A356)</f>
        <v>0612</v>
      </c>
      <c r="B356" s="4" t="str">
        <f>([2]UKBuilding_List!B356)</f>
        <v>Samaritan Chiller Building</v>
      </c>
    </row>
    <row r="357" spans="1:2" x14ac:dyDescent="0.25">
      <c r="A357" s="3" t="str">
        <f>([2]UKBuilding_List!A357)</f>
        <v>0613</v>
      </c>
      <c r="B357" s="4" t="str">
        <f>([2]UKBuilding_List!B357)</f>
        <v>Samaritan Parking Structure</v>
      </c>
    </row>
    <row r="358" spans="1:2" x14ac:dyDescent="0.25">
      <c r="A358" s="3" t="str">
        <f>([2]UKBuilding_List!A358)</f>
        <v>0614</v>
      </c>
      <c r="B358" s="4" t="str">
        <f>([2]UKBuilding_List!B358)</f>
        <v>123 Warren Ct.</v>
      </c>
    </row>
    <row r="359" spans="1:2" x14ac:dyDescent="0.25">
      <c r="A359" s="3" t="str">
        <f>([2]UKBuilding_List!A359)</f>
        <v>0615</v>
      </c>
      <c r="B359" s="4" t="str">
        <f>([2]UKBuilding_List!B359)</f>
        <v>125 Warren Ct.</v>
      </c>
    </row>
    <row r="360" spans="1:2" x14ac:dyDescent="0.25">
      <c r="A360" s="3" t="str">
        <f>([2]UKBuilding_List!A360)</f>
        <v>0616</v>
      </c>
      <c r="B360" s="4" t="str">
        <f>([2]UKBuilding_List!B360)</f>
        <v>Seaton Center Storage</v>
      </c>
    </row>
    <row r="361" spans="1:2" x14ac:dyDescent="0.25">
      <c r="A361" s="3" t="str">
        <f>([2]UKBuilding_List!A361)</f>
        <v>0617</v>
      </c>
      <c r="B361" s="4" t="str">
        <f>([2]UKBuilding_List!B361)</f>
        <v>118 Conn Terrace</v>
      </c>
    </row>
    <row r="362" spans="1:2" x14ac:dyDescent="0.25">
      <c r="A362" s="3" t="str">
        <f>([2]UKBuilding_List!A362)</f>
        <v>0618</v>
      </c>
      <c r="B362" s="4" t="str">
        <f>([2]UKBuilding_List!B362)</f>
        <v>MacAdam Student Observatory</v>
      </c>
    </row>
    <row r="363" spans="1:2" x14ac:dyDescent="0.25">
      <c r="A363" s="3" t="str">
        <f>([2]UKBuilding_List!A363)</f>
        <v>0619</v>
      </c>
      <c r="B363" s="4" t="str">
        <f>([2]UKBuilding_List!B363)</f>
        <v>102 Conn Terrace</v>
      </c>
    </row>
    <row r="364" spans="1:2" x14ac:dyDescent="0.25">
      <c r="A364" s="3" t="str">
        <f>([2]UKBuilding_List!A364)</f>
        <v>0621</v>
      </c>
      <c r="B364" s="4" t="str">
        <f>([2]UKBuilding_List!B364)</f>
        <v>104 Conn Terrace</v>
      </c>
    </row>
    <row r="365" spans="1:2" x14ac:dyDescent="0.25">
      <c r="A365" s="3" t="str">
        <f>([2]UKBuilding_List!A365)</f>
        <v>0622</v>
      </c>
      <c r="B365" s="4" t="str">
        <f>([2]UKBuilding_List!B365)</f>
        <v>108 Conn Terrace</v>
      </c>
    </row>
    <row r="366" spans="1:2" x14ac:dyDescent="0.25">
      <c r="A366" s="3" t="str">
        <f>([2]UKBuilding_List!A366)</f>
        <v>0623</v>
      </c>
      <c r="B366" s="4" t="str">
        <f>([2]UKBuilding_List!B366)</f>
        <v>110 Conn Terrace</v>
      </c>
    </row>
    <row r="367" spans="1:2" x14ac:dyDescent="0.25">
      <c r="A367" s="3" t="str">
        <f>([2]UKBuilding_List!A367)</f>
        <v>0624</v>
      </c>
      <c r="B367" s="4" t="str">
        <f>([2]UKBuilding_List!B367)</f>
        <v>120 Conn Terrace</v>
      </c>
    </row>
    <row r="368" spans="1:2" x14ac:dyDescent="0.25">
      <c r="A368" s="3" t="str">
        <f>([2]UKBuilding_List!A368)</f>
        <v>0625</v>
      </c>
      <c r="B368" s="4" t="str">
        <f>([2]UKBuilding_List!B368)</f>
        <v>1105 S. Limestone</v>
      </c>
    </row>
    <row r="369" spans="1:2" x14ac:dyDescent="0.25">
      <c r="A369" s="3" t="str">
        <f>([2]UKBuilding_List!A369)</f>
        <v>0626</v>
      </c>
      <c r="B369" s="4" t="str">
        <f>([2]UKBuilding_List!B369)</f>
        <v>1119 S. Limestone</v>
      </c>
    </row>
    <row r="370" spans="1:2" x14ac:dyDescent="0.25">
      <c r="A370" s="3" t="str">
        <f>([2]UKBuilding_List!A370)</f>
        <v>0630</v>
      </c>
      <c r="B370" s="4" t="str">
        <f>([2]UKBuilding_List!B370)</f>
        <v>Air Medical Crew Quarters</v>
      </c>
    </row>
    <row r="371" spans="1:2" x14ac:dyDescent="0.25">
      <c r="A371" s="3" t="str">
        <f>([2]UKBuilding_List!A371)</f>
        <v>0631</v>
      </c>
      <c r="B371" s="4" t="str">
        <f>([2]UKBuilding_List!B371)</f>
        <v>460 Rose Lane</v>
      </c>
    </row>
    <row r="372" spans="1:2" x14ac:dyDescent="0.25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25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25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25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25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25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25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25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25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25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25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25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25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25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25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25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25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25">
      <c r="A389" s="3" t="str">
        <f>([2]UKBuilding_List!A389)</f>
        <v>9925</v>
      </c>
      <c r="B389" s="4" t="str">
        <f>([2]UKBuilding_List!B389)</f>
        <v>Alpha Phi Sorority</v>
      </c>
    </row>
    <row r="390" spans="1:2" x14ac:dyDescent="0.25">
      <c r="A390" s="3" t="str">
        <f>([2]UKBuilding_List!A390)</f>
        <v>9983</v>
      </c>
      <c r="B390" s="4" t="str">
        <f>([2]UKBuilding_List!B390)</f>
        <v>College of Medicine Building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2013-02-25T18:25:26Z</dcterms:modified>
</cp:coreProperties>
</file>