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160" windowHeight="1317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Changes'!$A$1:$I$30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32" i="1" l="1"/>
  <c r="J32" i="1"/>
  <c r="J33" i="1"/>
  <c r="M33" i="1"/>
  <c r="M7" i="1" l="1"/>
  <c r="M8" i="1"/>
  <c r="M9" i="1"/>
  <c r="M10" i="1"/>
  <c r="M11" i="1"/>
  <c r="M29" i="1"/>
  <c r="M12" i="1"/>
  <c r="M13" i="1"/>
  <c r="M14" i="1"/>
  <c r="M15" i="1"/>
  <c r="M16" i="1"/>
  <c r="M25" i="1"/>
  <c r="M26" i="1"/>
  <c r="M27" i="1"/>
  <c r="M28" i="1"/>
  <c r="M23" i="1"/>
  <c r="M24" i="1"/>
  <c r="M30" i="1"/>
  <c r="M31" i="1"/>
  <c r="M34" i="1"/>
  <c r="M36" i="1"/>
  <c r="J7" i="1"/>
  <c r="J8" i="1"/>
  <c r="J9" i="1"/>
  <c r="J10" i="1"/>
  <c r="J11" i="1"/>
  <c r="J29" i="1"/>
  <c r="J12" i="1"/>
  <c r="J13" i="1"/>
  <c r="J14" i="1"/>
  <c r="J15" i="1"/>
  <c r="J16" i="1"/>
  <c r="J25" i="1"/>
  <c r="J26" i="1"/>
  <c r="J27" i="1"/>
  <c r="J28" i="1"/>
  <c r="J23" i="1"/>
  <c r="J24" i="1"/>
  <c r="J30" i="1"/>
  <c r="J31" i="1"/>
  <c r="J34" i="1"/>
  <c r="J36" i="1"/>
  <c r="M6" i="1" l="1"/>
  <c r="J6" i="1"/>
  <c r="M53" i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  <c r="G52" i="1"/>
  <c r="J53" i="1"/>
  <c r="H52" i="1"/>
  <c r="K2" i="1" s="1"/>
  <c r="J2" i="1" l="1"/>
</calcChain>
</file>

<file path=xl/sharedStrings.xml><?xml version="1.0" encoding="utf-8"?>
<sst xmlns="http://schemas.openxmlformats.org/spreadsheetml/2006/main" count="368" uniqueCount="118">
  <si>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</si>
  <si>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</si>
  <si>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</si>
  <si>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</si>
  <si>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</si>
  <si>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</si>
  <si>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</si>
  <si>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</si>
  <si>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</si>
  <si>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</si>
  <si>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</si>
  <si>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</si>
  <si>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</si>
  <si>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</si>
  <si>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</si>
  <si>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</si>
  <si>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</si>
  <si>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</si>
  <si>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</si>
  <si>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</si>
  <si>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</si>
  <si>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</si>
  <si>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</si>
  <si>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</si>
  <si>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</si>
  <si>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</si>
  <si>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</si>
  <si>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</si>
  <si>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Change Door Swing</t>
  </si>
  <si>
    <t>Sq. Ftg. Has Increased</t>
  </si>
  <si>
    <t>Sq. Ftg Has Decreased</t>
  </si>
  <si>
    <t>This Rm Number Has Been Deleted</t>
  </si>
  <si>
    <t>Room Made Smaller</t>
  </si>
  <si>
    <t>Wall Changes, Sq.  Ftg. Has Decreased</t>
  </si>
  <si>
    <t>Wall Changes, Sq.  Ftg. Has Increased</t>
  </si>
  <si>
    <t>Walls Removed</t>
  </si>
  <si>
    <t>New Wall &amp; Doors Installed</t>
  </si>
  <si>
    <t>Room Divided</t>
  </si>
  <si>
    <t>Windows Added</t>
  </si>
  <si>
    <t>Wall And Doorway Removed Between Rm  xxx And Rm xxx</t>
  </si>
  <si>
    <t>Add A Door</t>
  </si>
  <si>
    <t>End of Data Validation</t>
  </si>
  <si>
    <t>No Change to Room</t>
  </si>
  <si>
    <t>Action Required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</si>
  <si>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</si>
  <si>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</si>
  <si>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</si>
  <si>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</si>
  <si>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</si>
  <si>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</si>
  <si>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</si>
  <si>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</si>
  <si>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</si>
  <si>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</si>
  <si>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</si>
  <si>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</si>
  <si>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</si>
  <si>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</si>
  <si>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</si>
  <si>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</si>
  <si>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0596</t>
  </si>
  <si>
    <t>0000</t>
  </si>
  <si>
    <t>0</t>
  </si>
  <si>
    <t>0000A</t>
  </si>
  <si>
    <t>0000B</t>
  </si>
  <si>
    <t>CORRIDOR-IS SIGNAGE REQ'D?</t>
  </si>
  <si>
    <t>0000C</t>
  </si>
  <si>
    <t>0000D</t>
  </si>
  <si>
    <t>0000E</t>
  </si>
  <si>
    <t>0051D2</t>
  </si>
  <si>
    <t>0051D1</t>
  </si>
  <si>
    <t>124A1</t>
  </si>
  <si>
    <t>need someone to remove the existing sign posted (124)</t>
  </si>
  <si>
    <t>152A1</t>
  </si>
  <si>
    <t>need someone to remove the existing sign posted (152)</t>
  </si>
  <si>
    <t>234A</t>
  </si>
  <si>
    <t>need someone to remove existing sig (234)</t>
  </si>
  <si>
    <t>234B</t>
  </si>
  <si>
    <t>234C</t>
  </si>
  <si>
    <t>214A6</t>
  </si>
  <si>
    <t xml:space="preserve">need someone to remove existing sign (214) </t>
  </si>
  <si>
    <t>214A7</t>
  </si>
  <si>
    <t>need someone to remove existing sign (267)</t>
  </si>
  <si>
    <t>414A</t>
  </si>
  <si>
    <t>sign needs switching with room 414B</t>
  </si>
  <si>
    <t>414B</t>
  </si>
  <si>
    <t>sign needs switching with room 414A</t>
  </si>
  <si>
    <t>Change Door Placement</t>
  </si>
  <si>
    <t>468A</t>
  </si>
  <si>
    <t>sign needs switching with 539A</t>
  </si>
  <si>
    <t>539A</t>
  </si>
  <si>
    <t>sign needs switching with 539</t>
  </si>
  <si>
    <t>Doors Removed</t>
  </si>
  <si>
    <t>Door Removed, Door Opening Exists</t>
  </si>
  <si>
    <t>Door Added Between Rm xxx &amp; Rm xxx</t>
  </si>
  <si>
    <t>01</t>
  </si>
  <si>
    <t>181A</t>
  </si>
  <si>
    <t>175A</t>
  </si>
  <si>
    <t>171A</t>
  </si>
  <si>
    <t>02</t>
  </si>
  <si>
    <t>00</t>
  </si>
  <si>
    <t>need someone to remove existing sig (234B)</t>
  </si>
  <si>
    <t>04</t>
  </si>
  <si>
    <t>03</t>
  </si>
  <si>
    <t>take down 318 sign</t>
  </si>
  <si>
    <t>take down 418 sign</t>
  </si>
  <si>
    <t>05</t>
  </si>
  <si>
    <t>563</t>
  </si>
  <si>
    <t>need someone to remove existing sign (569 is not on record dwgs) this room is 567</t>
  </si>
  <si>
    <t>sign is placed incorrectly</t>
  </si>
  <si>
    <t>XA101</t>
  </si>
  <si>
    <t>XA102</t>
  </si>
  <si>
    <t>XA103</t>
  </si>
  <si>
    <t>XA104</t>
  </si>
  <si>
    <t>XA105</t>
  </si>
  <si>
    <t>1</t>
  </si>
  <si>
    <t>added exterior canopy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</si>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</sst>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/>
    <xf numFmtId="0" fontId="23" fillId="0" borderId="0" xfId="43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1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zoomScale="80" zoomScaleNormal="80" workbookViewId="0">
      <selection activeCell="H58" sqref="H5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5" t="s">
        <v>60</v>
      </c>
      <c r="C1" s="55"/>
      <c r="F1" s="8" t="s">
        <v>10</v>
      </c>
      <c r="G1" s="13">
        <v>41330</v>
      </c>
      <c r="I1" s="12"/>
      <c r="J1" s="35" t="s">
        <v>45</v>
      </c>
      <c r="K1" s="35" t="s">
        <v>46</v>
      </c>
      <c r="L1" s="36"/>
      <c r="M1" s="36"/>
      <c r="N1" s="36"/>
      <c r="O1" s="37" t="s">
        <v>47</v>
      </c>
      <c r="P1" s="50" t="s">
        <v>59</v>
      </c>
    </row>
    <row r="2" spans="1:16" ht="16.5" thickBot="1" x14ac:dyDescent="0.3">
      <c r="A2" s="10" t="s">
        <v>8</v>
      </c>
      <c r="B2" s="56" t="str">
        <f>VLOOKUP(B1,BuildingList!A:B,2,FALSE)</f>
        <v>Bio-Pharm (BP)</v>
      </c>
      <c r="C2" s="56"/>
      <c r="F2" s="7" t="s">
        <v>12</v>
      </c>
      <c r="G2" s="14" t="s">
        <v>13</v>
      </c>
      <c r="J2" s="38">
        <f>G52-J53</f>
        <v>30</v>
      </c>
      <c r="K2" s="38">
        <f>H52-M53</f>
        <v>23</v>
      </c>
      <c r="L2" s="39"/>
      <c r="M2" s="39"/>
      <c r="N2" s="39"/>
      <c r="O2" s="40"/>
      <c r="P2" s="51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48</v>
      </c>
      <c r="K5" s="17" t="s">
        <v>49</v>
      </c>
      <c r="L5" s="17" t="s">
        <v>50</v>
      </c>
      <c r="M5" s="17" t="s">
        <v>51</v>
      </c>
      <c r="N5" s="17" t="s">
        <v>49</v>
      </c>
      <c r="O5" s="17" t="s">
        <v>50</v>
      </c>
    </row>
    <row r="6" spans="1:16" ht="30.75" thickTop="1" x14ac:dyDescent="0.25">
      <c r="A6" s="34" t="s">
        <v>61</v>
      </c>
      <c r="B6" s="11" t="s">
        <v>62</v>
      </c>
      <c r="C6" s="12" t="s">
        <v>30</v>
      </c>
      <c r="D6" s="2" t="s">
        <v>5</v>
      </c>
      <c r="E6" s="18">
        <v>544</v>
      </c>
      <c r="F6" s="18">
        <v>534</v>
      </c>
      <c r="G6" s="18" t="s">
        <v>3</v>
      </c>
      <c r="H6" s="2" t="s">
        <v>21</v>
      </c>
      <c r="I6" s="12" t="s">
        <v>65</v>
      </c>
      <c r="J6" s="41">
        <f>IF(G6="No Change","N/A",IF(G6="New Tag Required",Lookup!F:F,IF(G6="N/A","N/A","")))</f>
        <v>0</v>
      </c>
      <c r="K6" s="42"/>
      <c r="L6" s="41"/>
      <c r="M6" s="41" t="str">
        <f>IF(H6="No Change","N/A",IF(H6="New Tag Required",Lookup!F:F,IF(H6="N/A","N/A","")))</f>
        <v/>
      </c>
      <c r="N6" s="42"/>
      <c r="O6" s="41"/>
    </row>
    <row r="7" spans="1:16" ht="30" x14ac:dyDescent="0.25">
      <c r="A7" s="34" t="s">
        <v>63</v>
      </c>
      <c r="B7" s="11" t="s">
        <v>62</v>
      </c>
      <c r="C7" s="12" t="s">
        <v>29</v>
      </c>
      <c r="D7" s="2" t="s">
        <v>5</v>
      </c>
      <c r="E7" s="18">
        <v>612</v>
      </c>
      <c r="F7" s="18">
        <v>859</v>
      </c>
      <c r="G7" s="18" t="s">
        <v>3</v>
      </c>
      <c r="H7" s="2" t="s">
        <v>21</v>
      </c>
      <c r="I7" s="12" t="s">
        <v>65</v>
      </c>
      <c r="J7" s="41">
        <f>IF(G7="No Change","N/A",IF(G7="New Tag Required",Lookup!F:F,IF(G7="N/A","N/A","")))</f>
        <v>0</v>
      </c>
      <c r="K7" s="42"/>
      <c r="L7" s="41"/>
      <c r="M7" s="41" t="str">
        <f>IF(H7="No Change","N/A",IF(H7="New Tag Required",Lookup!F:F,IF(H7="N/A","N/A","")))</f>
        <v/>
      </c>
      <c r="N7" s="42"/>
      <c r="O7" s="41"/>
    </row>
    <row r="8" spans="1:16" ht="15" customHeight="1" x14ac:dyDescent="0.25">
      <c r="A8" s="31" t="s">
        <v>64</v>
      </c>
      <c r="B8" s="11" t="s">
        <v>62</v>
      </c>
      <c r="C8" s="12" t="s">
        <v>29</v>
      </c>
      <c r="D8" s="53" t="s">
        <v>5</v>
      </c>
      <c r="E8" s="52">
        <v>376</v>
      </c>
      <c r="F8" s="18">
        <v>380</v>
      </c>
      <c r="G8" s="18" t="s">
        <v>3</v>
      </c>
      <c r="H8" s="2" t="s">
        <v>21</v>
      </c>
      <c r="I8" s="12" t="s">
        <v>65</v>
      </c>
      <c r="J8" s="41">
        <f>IF(G8="No Change","N/A",IF(G8="New Tag Required",Lookup!F:F,IF(G8="N/A","N/A","")))</f>
        <v>0</v>
      </c>
      <c r="K8" s="42"/>
      <c r="L8" s="41"/>
      <c r="M8" s="41" t="str">
        <f>IF(H8="No Change","N/A",IF(H8="New Tag Required",Lookup!F:F,IF(H8="N/A","N/A","")))</f>
        <v/>
      </c>
      <c r="N8" s="42"/>
      <c r="O8" s="41"/>
    </row>
    <row r="9" spans="1:16" ht="30" x14ac:dyDescent="0.25">
      <c r="A9" s="34" t="s">
        <v>66</v>
      </c>
      <c r="B9" s="11" t="s">
        <v>62</v>
      </c>
      <c r="C9" s="12" t="s">
        <v>92</v>
      </c>
      <c r="D9" s="53" t="s">
        <v>5</v>
      </c>
      <c r="E9" s="52">
        <v>2688</v>
      </c>
      <c r="F9" s="52">
        <v>2715</v>
      </c>
      <c r="G9" s="18" t="s">
        <v>3</v>
      </c>
      <c r="H9" s="2" t="s">
        <v>21</v>
      </c>
      <c r="I9" s="12" t="s">
        <v>65</v>
      </c>
      <c r="J9" s="41">
        <f>IF(G9="No Change","N/A",IF(G9="New Tag Required",Lookup!F:F,IF(G9="N/A","N/A","")))</f>
        <v>0</v>
      </c>
      <c r="K9" s="42"/>
      <c r="L9" s="41"/>
      <c r="M9" s="41" t="str">
        <f>IF(H9="No Change","N/A",IF(H9="New Tag Required",Lookup!F:F,IF(H9="N/A","N/A","")))</f>
        <v/>
      </c>
      <c r="N9" s="42"/>
      <c r="O9" s="41"/>
    </row>
    <row r="10" spans="1:16" ht="30" x14ac:dyDescent="0.25">
      <c r="A10" s="23" t="s">
        <v>67</v>
      </c>
      <c r="B10" s="11" t="s">
        <v>62</v>
      </c>
      <c r="C10" s="12" t="s">
        <v>29</v>
      </c>
      <c r="D10" s="2" t="s">
        <v>5</v>
      </c>
      <c r="E10" s="52">
        <v>446</v>
      </c>
      <c r="F10" s="52">
        <v>449</v>
      </c>
      <c r="G10" s="18" t="s">
        <v>3</v>
      </c>
      <c r="H10" s="18" t="s">
        <v>21</v>
      </c>
      <c r="I10" s="12" t="s">
        <v>65</v>
      </c>
      <c r="J10" s="41">
        <f>IF(G10="No Change","N/A",IF(G10="New Tag Required",Lookup!F:F,IF(G10="N/A","N/A","")))</f>
        <v>0</v>
      </c>
      <c r="K10" s="42"/>
      <c r="L10" s="41"/>
      <c r="M10" s="41" t="str">
        <f>IF(H10="No Change","N/A",IF(H10="New Tag Required",Lookup!F:F,IF(H10="N/A","N/A","")))</f>
        <v/>
      </c>
      <c r="N10" s="42"/>
      <c r="O10" s="41"/>
    </row>
    <row r="11" spans="1:16" ht="30" x14ac:dyDescent="0.25">
      <c r="A11" s="23" t="s">
        <v>68</v>
      </c>
      <c r="B11" s="11" t="s">
        <v>100</v>
      </c>
      <c r="C11" s="12" t="s">
        <v>42</v>
      </c>
      <c r="D11" s="2" t="s">
        <v>6</v>
      </c>
      <c r="E11" s="52" t="s">
        <v>16</v>
      </c>
      <c r="F11" s="52" t="s">
        <v>16</v>
      </c>
      <c r="G11" s="18" t="s">
        <v>3</v>
      </c>
      <c r="H11" s="18" t="s">
        <v>21</v>
      </c>
      <c r="I11" s="12" t="s">
        <v>65</v>
      </c>
      <c r="J11" s="41">
        <f>IF(G11="No Change","N/A",IF(G11="New Tag Required",Lookup!F:F,IF(G11="N/A","N/A","")))</f>
        <v>0</v>
      </c>
      <c r="K11" s="42"/>
      <c r="L11" s="41"/>
      <c r="M11" s="41" t="str">
        <f>IF(H11="No Change","N/A",IF(H11="New Tag Required",Lookup!F:F,IF(H11="N/A","N/A","")))</f>
        <v/>
      </c>
      <c r="N11" s="42"/>
      <c r="O11" s="41"/>
    </row>
    <row r="12" spans="1:16" x14ac:dyDescent="0.25">
      <c r="A12" s="23" t="s">
        <v>69</v>
      </c>
      <c r="B12" s="11" t="s">
        <v>100</v>
      </c>
      <c r="C12" s="12" t="s">
        <v>42</v>
      </c>
      <c r="D12" s="2" t="s">
        <v>6</v>
      </c>
      <c r="E12" s="18"/>
      <c r="F12" s="18"/>
      <c r="G12" s="18" t="s">
        <v>3</v>
      </c>
      <c r="H12" s="2" t="s">
        <v>21</v>
      </c>
      <c r="J12" s="41">
        <f>IF(G12="No Change","N/A",IF(G12="New Tag Required",Lookup!F:F,IF(G12="N/A","N/A","")))</f>
        <v>0</v>
      </c>
      <c r="K12" s="42"/>
      <c r="L12" s="41"/>
      <c r="M12" s="41" t="str">
        <f>IF(H12="No Change","N/A",IF(H12="New Tag Required",Lookup!F:F,IF(H12="N/A","N/A","")))</f>
        <v/>
      </c>
      <c r="N12" s="42"/>
      <c r="O12" s="41"/>
    </row>
    <row r="13" spans="1:16" x14ac:dyDescent="0.25">
      <c r="A13" s="23" t="s">
        <v>70</v>
      </c>
      <c r="B13" s="11" t="s">
        <v>100</v>
      </c>
      <c r="C13" s="12" t="s">
        <v>42</v>
      </c>
      <c r="D13" s="2" t="s">
        <v>6</v>
      </c>
      <c r="E13" s="18"/>
      <c r="F13" s="18"/>
      <c r="G13" s="18" t="s">
        <v>3</v>
      </c>
      <c r="H13" s="2" t="s">
        <v>21</v>
      </c>
      <c r="J13" s="41">
        <f>IF(G13="No Change","N/A",IF(G13="New Tag Required",Lookup!F:F,IF(G13="N/A","N/A","")))</f>
        <v>0</v>
      </c>
      <c r="K13" s="43"/>
      <c r="L13" s="12"/>
      <c r="M13" s="41" t="str">
        <f>IF(H13="No Change","N/A",IF(H13="New Tag Required",Lookup!F:F,IF(H13="N/A","N/A","")))</f>
        <v/>
      </c>
      <c r="N13" s="43"/>
      <c r="O13" s="12"/>
    </row>
    <row r="14" spans="1:16" ht="45" x14ac:dyDescent="0.25">
      <c r="A14" s="23" t="s">
        <v>71</v>
      </c>
      <c r="B14" s="11" t="s">
        <v>95</v>
      </c>
      <c r="C14" s="12" t="s">
        <v>42</v>
      </c>
      <c r="D14" s="2" t="s">
        <v>6</v>
      </c>
      <c r="E14" s="18" t="s">
        <v>16</v>
      </c>
      <c r="F14" s="18"/>
      <c r="G14" s="18" t="s">
        <v>3</v>
      </c>
      <c r="H14" s="2" t="s">
        <v>21</v>
      </c>
      <c r="I14" s="12" t="s">
        <v>72</v>
      </c>
      <c r="J14" s="41">
        <f>IF(G14="No Change","N/A",IF(G14="New Tag Required",Lookup!F:F,IF(G14="N/A","N/A","")))</f>
        <v>0</v>
      </c>
      <c r="K14" s="43"/>
      <c r="L14" s="12"/>
      <c r="M14" s="41" t="str">
        <f>IF(H14="No Change","N/A",IF(H14="New Tag Required",Lookup!F:F,IF(H14="N/A","N/A","")))</f>
        <v/>
      </c>
      <c r="N14" s="43"/>
      <c r="O14" s="12"/>
    </row>
    <row r="15" spans="1:16" x14ac:dyDescent="0.25">
      <c r="A15" s="23">
        <v>152</v>
      </c>
      <c r="B15" s="11" t="s">
        <v>95</v>
      </c>
      <c r="C15" s="12" t="s">
        <v>42</v>
      </c>
      <c r="D15" s="2" t="s">
        <v>6</v>
      </c>
      <c r="E15" s="18" t="s">
        <v>16</v>
      </c>
      <c r="F15" s="18"/>
      <c r="G15" s="18" t="s">
        <v>3</v>
      </c>
      <c r="H15" s="2" t="s">
        <v>21</v>
      </c>
      <c r="J15" s="41">
        <f>IF(G15="No Change","N/A",IF(G15="New Tag Required",Lookup!F:F,IF(G15="N/A","N/A","")))</f>
        <v>0</v>
      </c>
      <c r="K15" s="43"/>
      <c r="L15" s="12"/>
      <c r="M15" s="41" t="str">
        <f>IF(H15="No Change","N/A",IF(H15="New Tag Required",Lookup!F:F,IF(H15="N/A","N/A","")))</f>
        <v/>
      </c>
      <c r="N15" s="43"/>
      <c r="O15" s="12"/>
    </row>
    <row r="16" spans="1:16" ht="45" x14ac:dyDescent="0.25">
      <c r="A16" s="23" t="s">
        <v>73</v>
      </c>
      <c r="B16" s="11" t="s">
        <v>95</v>
      </c>
      <c r="C16" s="12" t="s">
        <v>42</v>
      </c>
      <c r="D16" s="2" t="s">
        <v>6</v>
      </c>
      <c r="E16" s="18" t="s">
        <v>16</v>
      </c>
      <c r="F16" s="18"/>
      <c r="G16" s="18" t="s">
        <v>3</v>
      </c>
      <c r="H16" s="2" t="s">
        <v>21</v>
      </c>
      <c r="I16" s="12" t="s">
        <v>74</v>
      </c>
      <c r="J16" s="41">
        <f>IF(G16="No Change","N/A",IF(G16="New Tag Required",Lookup!F:F,IF(G16="N/A","N/A","")))</f>
        <v>0</v>
      </c>
      <c r="K16" s="43"/>
      <c r="L16" s="12"/>
      <c r="M16" s="41" t="str">
        <f>IF(H16="No Change","N/A",IF(H16="New Tag Required",Lookup!F:F,IF(H16="N/A","N/A","")))</f>
        <v/>
      </c>
      <c r="N16" s="43"/>
      <c r="O16" s="12"/>
    </row>
    <row r="17" spans="1:15" s="2" customFormat="1" x14ac:dyDescent="0.25">
      <c r="A17" s="26">
        <v>169</v>
      </c>
      <c r="B17" s="11" t="s">
        <v>95</v>
      </c>
      <c r="C17" s="12" t="s">
        <v>27</v>
      </c>
      <c r="D17" s="2" t="s">
        <v>5</v>
      </c>
      <c r="E17" s="18">
        <v>0</v>
      </c>
      <c r="F17" s="18">
        <v>140</v>
      </c>
      <c r="G17" s="18" t="s">
        <v>3</v>
      </c>
      <c r="H17" s="2" t="s">
        <v>21</v>
      </c>
      <c r="I17" s="12"/>
      <c r="J17" s="41"/>
      <c r="K17" s="43"/>
      <c r="L17" s="12"/>
      <c r="M17" s="41"/>
      <c r="N17" s="43"/>
      <c r="O17" s="12"/>
    </row>
    <row r="18" spans="1:15" s="2" customFormat="1" x14ac:dyDescent="0.25">
      <c r="A18" s="26" t="s">
        <v>98</v>
      </c>
      <c r="B18" s="11" t="s">
        <v>95</v>
      </c>
      <c r="C18" s="12" t="s">
        <v>26</v>
      </c>
      <c r="D18" s="2" t="s">
        <v>5</v>
      </c>
      <c r="E18" s="18">
        <v>147</v>
      </c>
      <c r="F18" s="18">
        <v>0</v>
      </c>
      <c r="G18" s="18" t="s">
        <v>16</v>
      </c>
      <c r="H18" s="2" t="s">
        <v>16</v>
      </c>
      <c r="I18" s="12"/>
      <c r="J18" s="41"/>
      <c r="K18" s="43"/>
      <c r="L18" s="12"/>
      <c r="M18" s="41"/>
      <c r="N18" s="43"/>
      <c r="O18" s="12"/>
    </row>
    <row r="19" spans="1:15" s="2" customFormat="1" x14ac:dyDescent="0.25">
      <c r="A19" s="26">
        <v>173</v>
      </c>
      <c r="B19" s="11" t="s">
        <v>95</v>
      </c>
      <c r="C19" s="12" t="s">
        <v>27</v>
      </c>
      <c r="D19" s="2" t="s">
        <v>5</v>
      </c>
      <c r="E19" s="18">
        <v>0</v>
      </c>
      <c r="F19" s="18">
        <v>140</v>
      </c>
      <c r="G19" s="18" t="s">
        <v>3</v>
      </c>
      <c r="H19" s="2" t="s">
        <v>21</v>
      </c>
      <c r="I19" s="12"/>
      <c r="J19" s="41"/>
      <c r="K19" s="43"/>
      <c r="L19" s="12"/>
      <c r="M19" s="41"/>
      <c r="N19" s="43"/>
      <c r="O19" s="12"/>
    </row>
    <row r="20" spans="1:15" s="2" customFormat="1" x14ac:dyDescent="0.25">
      <c r="A20" s="26" t="s">
        <v>97</v>
      </c>
      <c r="B20" s="11" t="s">
        <v>95</v>
      </c>
      <c r="C20" s="12" t="s">
        <v>26</v>
      </c>
      <c r="D20" s="2" t="s">
        <v>5</v>
      </c>
      <c r="E20" s="18">
        <v>146</v>
      </c>
      <c r="F20" s="18">
        <v>0</v>
      </c>
      <c r="G20" s="18" t="s">
        <v>16</v>
      </c>
      <c r="H20" s="2" t="s">
        <v>16</v>
      </c>
      <c r="I20" s="12"/>
      <c r="J20" s="41"/>
      <c r="K20" s="43"/>
      <c r="L20" s="12"/>
      <c r="M20" s="41"/>
      <c r="N20" s="43"/>
      <c r="O20" s="12"/>
    </row>
    <row r="21" spans="1:15" s="2" customFormat="1" x14ac:dyDescent="0.25">
      <c r="A21" s="26">
        <v>179</v>
      </c>
      <c r="B21" s="11" t="s">
        <v>95</v>
      </c>
      <c r="C21" s="12" t="s">
        <v>27</v>
      </c>
      <c r="D21" s="2" t="s">
        <v>5</v>
      </c>
      <c r="E21" s="18">
        <v>0</v>
      </c>
      <c r="F21" s="18">
        <v>140</v>
      </c>
      <c r="G21" s="18" t="s">
        <v>3</v>
      </c>
      <c r="H21" s="2" t="s">
        <v>21</v>
      </c>
      <c r="I21" s="12"/>
      <c r="J21" s="41"/>
      <c r="K21" s="43"/>
      <c r="L21" s="12"/>
      <c r="M21" s="41"/>
      <c r="N21" s="43"/>
      <c r="O21" s="12"/>
    </row>
    <row r="22" spans="1:15" s="2" customFormat="1" x14ac:dyDescent="0.25">
      <c r="A22" s="26" t="s">
        <v>96</v>
      </c>
      <c r="B22" s="11" t="s">
        <v>95</v>
      </c>
      <c r="C22" s="12" t="s">
        <v>26</v>
      </c>
      <c r="D22" s="2" t="s">
        <v>5</v>
      </c>
      <c r="E22" s="18">
        <v>147</v>
      </c>
      <c r="F22" s="18">
        <v>0</v>
      </c>
      <c r="G22" s="18" t="s">
        <v>16</v>
      </c>
      <c r="H22" s="2" t="s">
        <v>16</v>
      </c>
      <c r="I22" s="12"/>
      <c r="J22" s="41"/>
      <c r="K22" s="43"/>
      <c r="L22" s="12"/>
      <c r="M22" s="41"/>
      <c r="N22" s="43"/>
      <c r="O22" s="12"/>
    </row>
    <row r="23" spans="1:15" ht="30" x14ac:dyDescent="0.25">
      <c r="A23" s="26" t="s">
        <v>79</v>
      </c>
      <c r="B23" s="11" t="s">
        <v>99</v>
      </c>
      <c r="C23" s="12" t="s">
        <v>42</v>
      </c>
      <c r="D23" s="2" t="s">
        <v>6</v>
      </c>
      <c r="E23" s="18" t="s">
        <v>16</v>
      </c>
      <c r="F23" s="18"/>
      <c r="G23" s="18" t="s">
        <v>3</v>
      </c>
      <c r="H23" s="2" t="s">
        <v>21</v>
      </c>
      <c r="I23" s="12" t="s">
        <v>80</v>
      </c>
      <c r="J23" s="41">
        <f>IF(G23="No Change","N/A",IF(G23="New Tag Required",Lookup!F:F,IF(G23="N/A","N/A","")))</f>
        <v>0</v>
      </c>
      <c r="K23" s="19"/>
      <c r="L23" s="2"/>
      <c r="M23" s="41" t="str">
        <f>IF(H23="No Change","N/A",IF(H23="New Tag Required",Lookup!F:F,IF(H23="N/A","N/A","")))</f>
        <v/>
      </c>
      <c r="N23" s="19"/>
      <c r="O23" s="2"/>
    </row>
    <row r="24" spans="1:15" ht="30" x14ac:dyDescent="0.25">
      <c r="A24" s="26" t="s">
        <v>81</v>
      </c>
      <c r="B24" s="11" t="s">
        <v>99</v>
      </c>
      <c r="C24" s="12" t="s">
        <v>42</v>
      </c>
      <c r="D24" s="2" t="s">
        <v>6</v>
      </c>
      <c r="E24" s="18" t="s">
        <v>16</v>
      </c>
      <c r="F24" s="18"/>
      <c r="G24" s="18" t="s">
        <v>3</v>
      </c>
      <c r="H24" s="2" t="s">
        <v>21</v>
      </c>
      <c r="I24" s="12" t="s">
        <v>80</v>
      </c>
      <c r="J24" s="41">
        <f>IF(G24="No Change","N/A",IF(G24="New Tag Required",Lookup!F:F,IF(G24="N/A","N/A","")))</f>
        <v>0</v>
      </c>
      <c r="K24" s="19"/>
      <c r="L24" s="2"/>
      <c r="M24" s="41" t="str">
        <f>IF(H24="No Change","N/A",IF(H24="New Tag Required",Lookup!F:F,IF(H24="N/A","N/A","")))</f>
        <v/>
      </c>
      <c r="N24" s="19"/>
      <c r="O24" s="2"/>
    </row>
    <row r="25" spans="1:15" ht="30" x14ac:dyDescent="0.25">
      <c r="A25" s="26">
        <v>234</v>
      </c>
      <c r="B25" s="11" t="s">
        <v>99</v>
      </c>
      <c r="C25" s="12" t="s">
        <v>42</v>
      </c>
      <c r="D25" s="2" t="s">
        <v>6</v>
      </c>
      <c r="E25" s="18" t="s">
        <v>16</v>
      </c>
      <c r="F25" s="25"/>
      <c r="G25" s="18" t="s">
        <v>3</v>
      </c>
      <c r="H25" s="2" t="s">
        <v>16</v>
      </c>
      <c r="I25" s="12" t="s">
        <v>101</v>
      </c>
      <c r="J25" s="41">
        <f>IF(G25="No Change","N/A",IF(G25="New Tag Required",Lookup!F:F,IF(G25="N/A","N/A","")))</f>
        <v>0</v>
      </c>
      <c r="K25" s="43"/>
      <c r="L25" s="12"/>
      <c r="M25" s="41" t="str">
        <f>IF(H25="No Change","N/A",IF(H25="New Tag Required",Lookup!F:F,IF(H25="N/A","N/A","")))</f>
        <v>N/A</v>
      </c>
      <c r="N25" s="43"/>
      <c r="O25" s="12"/>
    </row>
    <row r="26" spans="1:15" ht="28.9" x14ac:dyDescent="0.3">
      <c r="A26" s="26" t="s">
        <v>75</v>
      </c>
      <c r="B26" s="11" t="s">
        <v>99</v>
      </c>
      <c r="C26" s="12" t="s">
        <v>42</v>
      </c>
      <c r="D26" s="2" t="s">
        <v>6</v>
      </c>
      <c r="E26" s="18" t="s">
        <v>16</v>
      </c>
      <c r="F26" s="18"/>
      <c r="G26" s="18" t="s">
        <v>3</v>
      </c>
      <c r="H26" s="2" t="s">
        <v>21</v>
      </c>
      <c r="I26" s="12" t="s">
        <v>76</v>
      </c>
      <c r="J26" s="41">
        <f>IF(G26="No Change","N/A",IF(G26="New Tag Required",Lookup!F:F,IF(G26="N/A","N/A","")))</f>
        <v>0</v>
      </c>
      <c r="K26" s="43"/>
      <c r="L26" s="12"/>
      <c r="M26" s="41" t="str">
        <f>IF(H26="No Change","N/A",IF(H26="New Tag Required",Lookup!F:F,IF(H26="N/A","N/A","")))</f>
        <v/>
      </c>
      <c r="N26" s="43"/>
      <c r="O26" s="12"/>
    </row>
    <row r="27" spans="1:15" ht="30" x14ac:dyDescent="0.25">
      <c r="A27" s="26" t="s">
        <v>77</v>
      </c>
      <c r="B27" s="11" t="s">
        <v>99</v>
      </c>
      <c r="C27" s="12" t="s">
        <v>42</v>
      </c>
      <c r="D27" s="2" t="s">
        <v>6</v>
      </c>
      <c r="E27" s="18" t="s">
        <v>16</v>
      </c>
      <c r="F27" s="18"/>
      <c r="G27" s="18" t="s">
        <v>3</v>
      </c>
      <c r="H27" s="2" t="s">
        <v>21</v>
      </c>
      <c r="I27" s="12" t="s">
        <v>76</v>
      </c>
      <c r="J27" s="41">
        <f>IF(G27="No Change","N/A",IF(G27="New Tag Required",Lookup!F:F,IF(G27="N/A","N/A","")))</f>
        <v>0</v>
      </c>
      <c r="K27" s="19"/>
      <c r="L27" s="2"/>
      <c r="M27" s="41" t="str">
        <f>IF(H27="No Change","N/A",IF(H27="New Tag Required",Lookup!F:F,IF(H27="N/A","N/A","")))</f>
        <v/>
      </c>
      <c r="N27" s="43"/>
      <c r="O27" s="12"/>
    </row>
    <row r="28" spans="1:15" ht="30" x14ac:dyDescent="0.25">
      <c r="A28" s="26" t="s">
        <v>78</v>
      </c>
      <c r="B28" s="11" t="s">
        <v>99</v>
      </c>
      <c r="C28" s="12" t="s">
        <v>42</v>
      </c>
      <c r="D28" s="2" t="s">
        <v>6</v>
      </c>
      <c r="E28" s="18" t="s">
        <v>16</v>
      </c>
      <c r="F28" s="18"/>
      <c r="G28" s="18" t="s">
        <v>3</v>
      </c>
      <c r="H28" s="2" t="s">
        <v>21</v>
      </c>
      <c r="I28" s="12" t="s">
        <v>76</v>
      </c>
      <c r="J28" s="41">
        <f>IF(G28="No Change","N/A",IF(G28="New Tag Required",Lookup!F:F,IF(G28="N/A","N/A","")))</f>
        <v>0</v>
      </c>
      <c r="K28" s="19"/>
      <c r="L28" s="2"/>
      <c r="M28" s="41" t="str">
        <f>IF(H28="No Change","N/A",IF(H28="New Tag Required",Lookup!F:F,IF(H28="N/A","N/A","")))</f>
        <v/>
      </c>
      <c r="N28" s="43"/>
      <c r="O28" s="12"/>
    </row>
    <row r="29" spans="1:15" x14ac:dyDescent="0.25">
      <c r="A29" s="23">
        <v>276</v>
      </c>
      <c r="B29" s="11" t="s">
        <v>99</v>
      </c>
      <c r="C29" s="12" t="s">
        <v>27</v>
      </c>
      <c r="D29" s="2" t="s">
        <v>5</v>
      </c>
      <c r="E29" s="52" t="s">
        <v>16</v>
      </c>
      <c r="F29" s="52">
        <v>122</v>
      </c>
      <c r="G29" s="18" t="s">
        <v>3</v>
      </c>
      <c r="H29" s="2" t="s">
        <v>16</v>
      </c>
      <c r="J29" s="41">
        <f>IF(G29="No Change","N/A",IF(G29="New Tag Required",Lookup!F:F,IF(G29="N/A","N/A","")))</f>
        <v>0</v>
      </c>
      <c r="K29" s="42"/>
      <c r="L29" s="41"/>
      <c r="M29" s="41" t="str">
        <f>IF(H29="No Change","N/A",IF(H29="New Tag Required",Lookup!F:F,IF(H29="N/A","N/A","")))</f>
        <v>N/A</v>
      </c>
      <c r="N29" s="42"/>
      <c r="O29" s="41"/>
    </row>
    <row r="30" spans="1:15" ht="30" x14ac:dyDescent="0.25">
      <c r="A30" s="27">
        <v>269</v>
      </c>
      <c r="B30" s="11" t="s">
        <v>99</v>
      </c>
      <c r="C30" s="12" t="s">
        <v>42</v>
      </c>
      <c r="D30" s="2" t="s">
        <v>6</v>
      </c>
      <c r="E30" s="18" t="s">
        <v>16</v>
      </c>
      <c r="F30" s="18"/>
      <c r="G30" s="18" t="s">
        <v>3</v>
      </c>
      <c r="H30" s="2" t="s">
        <v>21</v>
      </c>
      <c r="I30" s="12" t="s">
        <v>82</v>
      </c>
      <c r="J30" s="41">
        <f>IF(G30="No Change","N/A",IF(G30="New Tag Required",Lookup!F:F,IF(G30="N/A","N/A","")))</f>
        <v>0</v>
      </c>
      <c r="K30" s="19"/>
      <c r="L30" s="2"/>
      <c r="M30" s="41" t="str">
        <f>IF(H30="No Change","N/A",IF(H30="New Tag Required",Lookup!F:F,IF(H30="N/A","N/A","")))</f>
        <v/>
      </c>
      <c r="N30" s="19"/>
      <c r="O30" s="2"/>
    </row>
    <row r="31" spans="1:15" x14ac:dyDescent="0.25">
      <c r="A31" s="27">
        <v>308</v>
      </c>
      <c r="B31" s="11" t="s">
        <v>103</v>
      </c>
      <c r="C31" s="12" t="s">
        <v>42</v>
      </c>
      <c r="D31" s="2" t="s">
        <v>6</v>
      </c>
      <c r="E31" s="18" t="s">
        <v>16</v>
      </c>
      <c r="F31" s="18"/>
      <c r="G31" s="18" t="s">
        <v>16</v>
      </c>
      <c r="H31" s="2" t="s">
        <v>21</v>
      </c>
      <c r="I31" s="12" t="s">
        <v>104</v>
      </c>
      <c r="J31" s="41" t="str">
        <f>IF(G31="No Change","N/A",IF(G31="New Tag Required",Lookup!F:F,IF(G31="N/A","N/A","")))</f>
        <v>N/A</v>
      </c>
      <c r="K31" s="19"/>
      <c r="L31" s="2"/>
      <c r="M31" s="41" t="str">
        <f>IF(H31="No Change","N/A",IF(H31="New Tag Required",Lookup!F:F,IF(H31="N/A","N/A","")))</f>
        <v/>
      </c>
      <c r="N31" s="19"/>
      <c r="O31" s="2"/>
    </row>
    <row r="32" spans="1:15" s="2" customFormat="1" x14ac:dyDescent="0.25">
      <c r="A32" s="31">
        <v>408</v>
      </c>
      <c r="B32" s="11" t="s">
        <v>102</v>
      </c>
      <c r="C32" s="12" t="s">
        <v>42</v>
      </c>
      <c r="D32" s="2" t="s">
        <v>6</v>
      </c>
      <c r="E32" s="18" t="s">
        <v>16</v>
      </c>
      <c r="F32" s="18"/>
      <c r="G32" s="18" t="s">
        <v>16</v>
      </c>
      <c r="H32" s="2" t="s">
        <v>21</v>
      </c>
      <c r="I32" s="12" t="s">
        <v>105</v>
      </c>
      <c r="J32" s="41" t="str">
        <f>IF(G32="No Change","N/A",IF(G32="New Tag Required",Lookup!F:F,IF(G32="N/A","N/A","")))</f>
        <v>N/A</v>
      </c>
      <c r="K32" s="19"/>
      <c r="M32" s="41" t="str">
        <f>IF(H32="No Change","N/A",IF(H32="New Tag Required",Lookup!F:F,IF(H32="N/A","N/A","")))</f>
        <v/>
      </c>
      <c r="N32" s="19"/>
    </row>
    <row r="33" spans="1:15" ht="30" x14ac:dyDescent="0.25">
      <c r="A33" s="27" t="s">
        <v>83</v>
      </c>
      <c r="B33" s="11" t="s">
        <v>102</v>
      </c>
      <c r="C33" s="12" t="s">
        <v>87</v>
      </c>
      <c r="D33" s="2" t="s">
        <v>6</v>
      </c>
      <c r="E33" s="18" t="s">
        <v>16</v>
      </c>
      <c r="F33" s="18"/>
      <c r="G33" s="18" t="s">
        <v>3</v>
      </c>
      <c r="H33" s="2" t="s">
        <v>16</v>
      </c>
      <c r="I33" s="12" t="s">
        <v>84</v>
      </c>
      <c r="J33" s="41">
        <f>IF(G33="No Change","N/A",IF(G33="New Tag Required",Lookup!F:F,IF(G33="N/A","N/A","")))</f>
        <v>0</v>
      </c>
      <c r="K33" s="19"/>
      <c r="L33" s="2"/>
      <c r="M33" s="41" t="str">
        <f>IF(H33="No Change","N/A",IF(H33="New Tag Required",Lookup!F:F,IF(H33="N/A","N/A","")))</f>
        <v>N/A</v>
      </c>
      <c r="N33" s="19"/>
      <c r="O33" s="2"/>
    </row>
    <row r="34" spans="1:15" ht="30" x14ac:dyDescent="0.25">
      <c r="A34" s="27" t="s">
        <v>85</v>
      </c>
      <c r="B34" s="11" t="s">
        <v>102</v>
      </c>
      <c r="C34" s="12" t="s">
        <v>42</v>
      </c>
      <c r="D34" s="2" t="s">
        <v>6</v>
      </c>
      <c r="E34" s="18" t="s">
        <v>16</v>
      </c>
      <c r="F34" s="18"/>
      <c r="G34" s="18" t="s">
        <v>3</v>
      </c>
      <c r="H34" s="2" t="s">
        <v>16</v>
      </c>
      <c r="I34" s="12" t="s">
        <v>86</v>
      </c>
      <c r="J34" s="41">
        <f>IF(G34="No Change","N/A",IF(G34="New Tag Required",Lookup!F:F,IF(G34="N/A","N/A","")))</f>
        <v>0</v>
      </c>
      <c r="K34" s="19"/>
      <c r="L34" s="2"/>
      <c r="M34" s="41" t="str">
        <f>IF(H34="No Change","N/A",IF(H34="New Tag Required",Lookup!F:F,IF(H34="N/A","N/A","")))</f>
        <v>N/A</v>
      </c>
      <c r="N34" s="19"/>
      <c r="O34" s="2"/>
    </row>
    <row r="35" spans="1:15" s="2" customFormat="1" x14ac:dyDescent="0.25">
      <c r="A35" s="31">
        <v>468</v>
      </c>
      <c r="B35" s="11" t="s">
        <v>102</v>
      </c>
      <c r="C35" s="12" t="s">
        <v>26</v>
      </c>
      <c r="D35" s="2" t="s">
        <v>5</v>
      </c>
      <c r="E35" s="18">
        <v>578</v>
      </c>
      <c r="F35" s="18">
        <v>0</v>
      </c>
      <c r="G35" s="18"/>
      <c r="I35" s="12"/>
      <c r="J35" s="41"/>
      <c r="K35" s="19"/>
      <c r="M35" s="41"/>
      <c r="N35" s="19"/>
    </row>
    <row r="36" spans="1:15" x14ac:dyDescent="0.25">
      <c r="A36" s="27" t="s">
        <v>88</v>
      </c>
      <c r="B36" s="11" t="s">
        <v>102</v>
      </c>
      <c r="C36" s="12" t="s">
        <v>42</v>
      </c>
      <c r="D36" s="2" t="s">
        <v>6</v>
      </c>
      <c r="E36" s="18" t="s">
        <v>16</v>
      </c>
      <c r="F36" s="18"/>
      <c r="G36" s="18" t="s">
        <v>3</v>
      </c>
      <c r="H36" s="2" t="s">
        <v>16</v>
      </c>
      <c r="J36" s="41">
        <f>IF(G36="No Change","N/A",IF(G36="New Tag Required",Lookup!F:F,IF(G36="N/A","N/A","")))</f>
        <v>0</v>
      </c>
      <c r="K36" s="19"/>
      <c r="L36" s="2"/>
      <c r="M36" s="41" t="str">
        <f>IF(H36="No Change","N/A",IF(H36="New Tag Required",Lookup!F:F,IF(H36="N/A","N/A","")))</f>
        <v>N/A</v>
      </c>
      <c r="N36" s="19"/>
      <c r="O36" s="2"/>
    </row>
    <row r="37" spans="1:15" x14ac:dyDescent="0.25">
      <c r="A37" s="27">
        <v>478</v>
      </c>
      <c r="B37" s="11" t="s">
        <v>102</v>
      </c>
      <c r="C37" s="12" t="s">
        <v>42</v>
      </c>
      <c r="D37" s="2" t="s">
        <v>6</v>
      </c>
      <c r="E37" s="18" t="s">
        <v>16</v>
      </c>
      <c r="F37" s="18"/>
      <c r="G37" s="18" t="s">
        <v>16</v>
      </c>
      <c r="H37" s="2" t="s">
        <v>21</v>
      </c>
      <c r="J37" s="2"/>
      <c r="K37" s="19"/>
      <c r="L37" s="2"/>
      <c r="M37" s="2"/>
      <c r="N37" s="19"/>
      <c r="O37" s="2"/>
    </row>
    <row r="38" spans="1:15" ht="30" x14ac:dyDescent="0.25">
      <c r="A38" s="27">
        <v>539</v>
      </c>
      <c r="B38" s="11" t="s">
        <v>106</v>
      </c>
      <c r="C38" s="12" t="s">
        <v>42</v>
      </c>
      <c r="D38" t="s">
        <v>6</v>
      </c>
      <c r="E38" s="18" t="s">
        <v>16</v>
      </c>
      <c r="G38" s="18" t="s">
        <v>3</v>
      </c>
      <c r="H38" s="2" t="s">
        <v>16</v>
      </c>
      <c r="I38" s="12" t="s">
        <v>89</v>
      </c>
      <c r="O38" s="2"/>
    </row>
    <row r="39" spans="1:15" ht="30" x14ac:dyDescent="0.25">
      <c r="A39" s="27" t="s">
        <v>90</v>
      </c>
      <c r="B39" s="11" t="s">
        <v>106</v>
      </c>
      <c r="C39" s="12" t="s">
        <v>42</v>
      </c>
      <c r="D39" s="2" t="s">
        <v>6</v>
      </c>
      <c r="E39" s="18" t="s">
        <v>16</v>
      </c>
      <c r="F39" s="18"/>
      <c r="G39" s="18" t="s">
        <v>3</v>
      </c>
      <c r="H39" s="2" t="s">
        <v>16</v>
      </c>
      <c r="I39" s="12" t="s">
        <v>91</v>
      </c>
    </row>
    <row r="40" spans="1:15" ht="60" x14ac:dyDescent="0.25">
      <c r="A40" s="54">
        <v>569</v>
      </c>
      <c r="B40" s="11" t="s">
        <v>106</v>
      </c>
      <c r="C40" s="12" t="s">
        <v>26</v>
      </c>
      <c r="D40" s="2" t="s">
        <v>6</v>
      </c>
      <c r="E40" s="18" t="s">
        <v>16</v>
      </c>
      <c r="F40" s="18"/>
      <c r="G40" s="18" t="s">
        <v>16</v>
      </c>
      <c r="H40" s="2" t="s">
        <v>16</v>
      </c>
      <c r="I40" s="12" t="s">
        <v>108</v>
      </c>
    </row>
    <row r="41" spans="1:15" x14ac:dyDescent="0.25">
      <c r="A41" s="54">
        <v>567</v>
      </c>
      <c r="B41" s="11" t="s">
        <v>106</v>
      </c>
      <c r="C41" s="12" t="s">
        <v>42</v>
      </c>
      <c r="D41" s="2" t="s">
        <v>6</v>
      </c>
      <c r="E41" s="18" t="s">
        <v>16</v>
      </c>
      <c r="F41" s="18"/>
      <c r="G41" s="18" t="s">
        <v>3</v>
      </c>
      <c r="H41" s="2" t="s">
        <v>16</v>
      </c>
      <c r="I41" s="12" t="s">
        <v>109</v>
      </c>
    </row>
    <row r="42" spans="1:15" x14ac:dyDescent="0.25">
      <c r="A42" s="54">
        <v>565</v>
      </c>
      <c r="B42" s="11" t="s">
        <v>106</v>
      </c>
      <c r="C42" s="12" t="s">
        <v>42</v>
      </c>
      <c r="D42" s="2" t="s">
        <v>6</v>
      </c>
      <c r="E42" s="18" t="s">
        <v>16</v>
      </c>
      <c r="F42" s="18"/>
      <c r="G42" s="18" t="s">
        <v>3</v>
      </c>
      <c r="H42" s="2" t="s">
        <v>16</v>
      </c>
      <c r="I42" s="12" t="s">
        <v>109</v>
      </c>
    </row>
    <row r="43" spans="1:15" x14ac:dyDescent="0.25">
      <c r="A43" s="11" t="s">
        <v>107</v>
      </c>
      <c r="B43" s="11" t="s">
        <v>106</v>
      </c>
      <c r="C43" s="12" t="s">
        <v>42</v>
      </c>
      <c r="D43" t="s">
        <v>6</v>
      </c>
      <c r="E43" s="18" t="s">
        <v>16</v>
      </c>
      <c r="G43" s="18" t="s">
        <v>3</v>
      </c>
      <c r="H43" t="s">
        <v>16</v>
      </c>
      <c r="I43" s="12" t="s">
        <v>109</v>
      </c>
      <c r="M43" s="2"/>
    </row>
    <row r="44" spans="1:15" x14ac:dyDescent="0.25">
      <c r="A44" s="11" t="s">
        <v>110</v>
      </c>
      <c r="B44" s="11" t="s">
        <v>115</v>
      </c>
      <c r="C44" s="12" t="s">
        <v>116</v>
      </c>
      <c r="D44" t="s">
        <v>5</v>
      </c>
      <c r="E44" s="18" t="s">
        <v>16</v>
      </c>
      <c r="F44">
        <v>293</v>
      </c>
      <c r="G44" s="18" t="s">
        <v>117</v>
      </c>
      <c r="H44" s="18" t="s">
        <v>16</v>
      </c>
      <c r="M44" s="2"/>
      <c r="N44" s="2"/>
    </row>
    <row r="45" spans="1:15" x14ac:dyDescent="0.25">
      <c r="A45" s="11" t="s">
        <v>111</v>
      </c>
      <c r="B45" s="11" t="s">
        <v>115</v>
      </c>
      <c r="C45" s="12" t="s">
        <v>116</v>
      </c>
      <c r="D45" t="s">
        <v>5</v>
      </c>
      <c r="E45" s="18" t="s">
        <v>16</v>
      </c>
      <c r="F45">
        <v>293</v>
      </c>
      <c r="G45" s="18" t="s">
        <v>16</v>
      </c>
      <c r="H45" s="18" t="s">
        <v>16</v>
      </c>
      <c r="K45" s="41"/>
      <c r="L45" s="41"/>
      <c r="M45" s="2"/>
      <c r="N45" s="2"/>
    </row>
    <row r="46" spans="1:15" x14ac:dyDescent="0.25">
      <c r="A46" s="29" t="s">
        <v>112</v>
      </c>
      <c r="B46" s="11" t="s">
        <v>115</v>
      </c>
      <c r="C46" s="12" t="s">
        <v>116</v>
      </c>
      <c r="D46" t="s">
        <v>5</v>
      </c>
      <c r="E46" s="18" t="s">
        <v>16</v>
      </c>
      <c r="F46" s="18">
        <v>97</v>
      </c>
      <c r="G46" s="18" t="s">
        <v>16</v>
      </c>
      <c r="H46" s="18" t="s">
        <v>16</v>
      </c>
      <c r="M46" s="2"/>
    </row>
    <row r="47" spans="1:15" x14ac:dyDescent="0.25">
      <c r="A47" s="29" t="s">
        <v>113</v>
      </c>
      <c r="B47" s="11" t="s">
        <v>115</v>
      </c>
      <c r="C47" s="12" t="s">
        <v>116</v>
      </c>
      <c r="D47" t="s">
        <v>5</v>
      </c>
      <c r="E47" s="18" t="s">
        <v>16</v>
      </c>
      <c r="F47" s="18">
        <v>5471</v>
      </c>
      <c r="G47" s="18" t="s">
        <v>16</v>
      </c>
      <c r="H47" s="18" t="s">
        <v>16</v>
      </c>
    </row>
    <row r="48" spans="1:15" x14ac:dyDescent="0.25">
      <c r="A48" s="28" t="s">
        <v>114</v>
      </c>
      <c r="B48" s="11" t="s">
        <v>115</v>
      </c>
      <c r="C48" s="12" t="s">
        <v>116</v>
      </c>
      <c r="D48" s="2" t="s">
        <v>5</v>
      </c>
      <c r="E48" s="18" t="s">
        <v>16</v>
      </c>
      <c r="F48" s="18">
        <v>97</v>
      </c>
      <c r="G48" s="18" t="s">
        <v>16</v>
      </c>
      <c r="H48" s="18" t="s">
        <v>16</v>
      </c>
    </row>
    <row r="49" spans="1:13" x14ac:dyDescent="0.25">
      <c r="A49" s="28"/>
      <c r="C49" s="12"/>
      <c r="D49" s="2"/>
      <c r="E49" s="18"/>
    </row>
    <row r="50" spans="1:13" ht="15.75" thickBot="1" x14ac:dyDescent="0.3">
      <c r="A50" s="30"/>
      <c r="C50" s="12"/>
      <c r="E50" s="18"/>
      <c r="F50" s="24"/>
      <c r="G50" s="18"/>
      <c r="M50" s="2"/>
    </row>
    <row r="51" spans="1:13" ht="15.75" thickBot="1" x14ac:dyDescent="0.3">
      <c r="A51" s="30"/>
      <c r="C51" s="12"/>
      <c r="E51" s="18"/>
      <c r="F51" s="18"/>
      <c r="G51" s="46" t="s">
        <v>57</v>
      </c>
      <c r="H51" s="47" t="s">
        <v>58</v>
      </c>
    </row>
    <row r="52" spans="1:13" ht="45.75" thickBot="1" x14ac:dyDescent="0.3">
      <c r="A52" s="30"/>
      <c r="C52" s="12"/>
      <c r="E52" s="18"/>
      <c r="F52" s="18"/>
      <c r="G52" s="48">
        <f>COUNTIF(G6:G51,"New Tag Required")</f>
        <v>30</v>
      </c>
      <c r="H52" s="49">
        <f>COUNTIF(H6:H51,"New Sign Required")</f>
        <v>23</v>
      </c>
      <c r="J52" s="44" t="s">
        <v>52</v>
      </c>
      <c r="K52" s="41"/>
      <c r="L52" s="41"/>
      <c r="M52" s="44" t="s">
        <v>53</v>
      </c>
    </row>
    <row r="53" spans="1:13" ht="15.75" thickBot="1" x14ac:dyDescent="0.3">
      <c r="A53" s="30"/>
      <c r="C53" s="12"/>
      <c r="E53" s="18"/>
      <c r="F53" s="18"/>
      <c r="G53" s="18"/>
      <c r="J53" s="45">
        <f>COUNTIF(J6:J52,"Installed")</f>
        <v>0</v>
      </c>
      <c r="M53" s="45">
        <f>COUNTIF(M6:M52,"Installed")</f>
        <v>0</v>
      </c>
    </row>
    <row r="54" spans="1:13" x14ac:dyDescent="0.25">
      <c r="A54" s="33"/>
      <c r="C54" s="12"/>
      <c r="E54" s="18"/>
      <c r="F54" s="18"/>
      <c r="G54" s="18"/>
    </row>
    <row r="55" spans="1:13" x14ac:dyDescent="0.25">
      <c r="A55" s="32"/>
      <c r="C55" s="12"/>
      <c r="E55" s="18"/>
      <c r="F55" s="18"/>
      <c r="G55" s="18"/>
    </row>
    <row r="56" spans="1:13" x14ac:dyDescent="0.25">
      <c r="A56" s="32"/>
      <c r="C56" s="12"/>
      <c r="E56" s="18"/>
      <c r="F56" s="18"/>
      <c r="G56" s="18"/>
    </row>
    <row r="57" spans="1:13" x14ac:dyDescent="0.25">
      <c r="A57" s="31"/>
      <c r="C57" s="12"/>
      <c r="E57" s="18"/>
      <c r="F57" s="18"/>
      <c r="G57" s="18"/>
    </row>
    <row r="58" spans="1:13" x14ac:dyDescent="0.25">
      <c r="A58" s="31"/>
      <c r="C58" s="12"/>
      <c r="F58" s="2"/>
    </row>
    <row r="59" spans="1:13" x14ac:dyDescent="0.25">
      <c r="C59" s="12"/>
    </row>
    <row r="60" spans="1:13" x14ac:dyDescent="0.25">
      <c r="C60" s="12"/>
    </row>
    <row r="61" spans="1:13" x14ac:dyDescent="0.25">
      <c r="C61" s="12"/>
    </row>
    <row r="62" spans="1:13" x14ac:dyDescent="0.25">
      <c r="C62" s="12"/>
    </row>
    <row r="63" spans="1:13" x14ac:dyDescent="0.25">
      <c r="C63" s="12"/>
    </row>
    <row r="64" spans="1:1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</row>
    <row r="102" spans="3:8" x14ac:dyDescent="0.25">
      <c r="C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s="2"/>
      <c r="D202" s="2"/>
      <c r="E202" s="2"/>
      <c r="F202" s="2"/>
      <c r="G202" s="2"/>
      <c r="H202" s="2"/>
    </row>
    <row r="203" spans="3:8" x14ac:dyDescent="0.25">
      <c r="C203" t="s">
        <v>41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12:G17 G53:G56 G50 G19:G48">
    <cfRule type="containsText" dxfId="50" priority="133" operator="containsText" text="New Tag Required">
      <formula>NOT(ISERROR(SEARCH("New Tag Required",G12)))</formula>
    </cfRule>
  </conditionalFormatting>
  <conditionalFormatting sqref="D6 D8 D10:D31 D33:D102">
    <cfRule type="containsText" dxfId="49" priority="132" operator="containsText" text="Yes">
      <formula>NOT(ISERROR(SEARCH("Yes",D6)))</formula>
    </cfRule>
  </conditionalFormatting>
  <conditionalFormatting sqref="H203:H424 H12:H17 H19:H31 H33:H37 H53:H102 H50 H39:H48">
    <cfRule type="containsText" dxfId="48" priority="120" operator="containsText" text="New Sign Required">
      <formula>NOT(ISERROR(SEARCH("New Sign Required",H12)))</formula>
    </cfRule>
  </conditionalFormatting>
  <conditionalFormatting sqref="G38:G42 G12:H17 G19:H31 G32 G33:H37 H39:H42 G53:G102 G50:H50 G43:H48">
    <cfRule type="containsText" dxfId="47" priority="119" operator="containsText" text="Action Required">
      <formula>NOT(ISERROR(SEARCH("Action Required",G12)))</formula>
    </cfRule>
  </conditionalFormatting>
  <conditionalFormatting sqref="H53:H102">
    <cfRule type="containsText" dxfId="46" priority="118" operator="containsText" text="Action Required">
      <formula>NOT(ISERROR(SEARCH("Action Required",H53)))</formula>
    </cfRule>
  </conditionalFormatting>
  <conditionalFormatting sqref="G6 G10:G11">
    <cfRule type="containsText" dxfId="45" priority="60" operator="containsText" text="New Tag Required">
      <formula>NOT(ISERROR(SEARCH("New Tag Required",G6)))</formula>
    </cfRule>
  </conditionalFormatting>
  <conditionalFormatting sqref="H6 H10:H11">
    <cfRule type="containsText" dxfId="44" priority="58" operator="containsText" text="New Sign Required">
      <formula>NOT(ISERROR(SEARCH("New Sign Required",H6)))</formula>
    </cfRule>
  </conditionalFormatting>
  <conditionalFormatting sqref="G6 G10:G11">
    <cfRule type="containsText" dxfId="43" priority="57" operator="containsText" text="Action Required">
      <formula>NOT(ISERROR(SEARCH("Action Required",G6)))</formula>
    </cfRule>
  </conditionalFormatting>
  <conditionalFormatting sqref="H6 H10:H11">
    <cfRule type="containsText" dxfId="42" priority="56" operator="containsText" text="Action Required">
      <formula>NOT(ISERROR(SEARCH("Action Required",H6)))</formula>
    </cfRule>
  </conditionalFormatting>
  <conditionalFormatting sqref="G6">
    <cfRule type="containsText" dxfId="41" priority="55" operator="containsText" text="New Tag Required">
      <formula>NOT(ISERROR(SEARCH("New Tag Required",G6)))</formula>
    </cfRule>
  </conditionalFormatting>
  <conditionalFormatting sqref="D6">
    <cfRule type="containsText" dxfId="40" priority="54" operator="containsText" text="Yes">
      <formula>NOT(ISERROR(SEARCH("Yes",D6)))</formula>
    </cfRule>
  </conditionalFormatting>
  <conditionalFormatting sqref="G6">
    <cfRule type="containsText" dxfId="39" priority="53" operator="containsText" text="Action Required">
      <formula>NOT(ISERROR(SEARCH("Action Required",G6)))</formula>
    </cfRule>
  </conditionalFormatting>
  <conditionalFormatting sqref="D103:D202">
    <cfRule type="containsText" dxfId="38" priority="52" operator="containsText" text="Yes">
      <formula>NOT(ISERROR(SEARCH("Yes",D103)))</formula>
    </cfRule>
  </conditionalFormatting>
  <conditionalFormatting sqref="H103:H202">
    <cfRule type="containsText" dxfId="37" priority="51" operator="containsText" text="New Sign Required">
      <formula>NOT(ISERROR(SEARCH("New Sign Required",H103)))</formula>
    </cfRule>
  </conditionalFormatting>
  <conditionalFormatting sqref="G103:G202">
    <cfRule type="containsText" dxfId="36" priority="50" operator="containsText" text="Action Required">
      <formula>NOT(ISERROR(SEARCH("Action Required",G103)))</formula>
    </cfRule>
  </conditionalFormatting>
  <conditionalFormatting sqref="H103:H202">
    <cfRule type="containsText" dxfId="35" priority="49" operator="containsText" text="Action Required">
      <formula>NOT(ISERROR(SEARCH("Action Required",H103)))</formula>
    </cfRule>
  </conditionalFormatting>
  <conditionalFormatting sqref="D9">
    <cfRule type="containsText" dxfId="34" priority="46" operator="containsText" text="Yes">
      <formula>NOT(ISERROR(SEARCH("Yes",D9)))</formula>
    </cfRule>
  </conditionalFormatting>
  <conditionalFormatting sqref="D7">
    <cfRule type="containsText" dxfId="33" priority="35" operator="containsText" text="Yes">
      <formula>NOT(ISERROR(SEARCH("Yes",D7)))</formula>
    </cfRule>
  </conditionalFormatting>
  <conditionalFormatting sqref="G7">
    <cfRule type="containsText" dxfId="32" priority="34" operator="containsText" text="New Tag Required">
      <formula>NOT(ISERROR(SEARCH("New Tag Required",G7)))</formula>
    </cfRule>
  </conditionalFormatting>
  <conditionalFormatting sqref="H7">
    <cfRule type="containsText" dxfId="31" priority="33" operator="containsText" text="New Sign Required">
      <formula>NOT(ISERROR(SEARCH("New Sign Required",H7)))</formula>
    </cfRule>
  </conditionalFormatting>
  <conditionalFormatting sqref="G7">
    <cfRule type="containsText" dxfId="30" priority="32" operator="containsText" text="Action Required">
      <formula>NOT(ISERROR(SEARCH("Action Required",G7)))</formula>
    </cfRule>
  </conditionalFormatting>
  <conditionalFormatting sqref="H7">
    <cfRule type="containsText" dxfId="29" priority="31" operator="containsText" text="Action Required">
      <formula>NOT(ISERROR(SEARCH("Action Required",H7)))</formula>
    </cfRule>
  </conditionalFormatting>
  <conditionalFormatting sqref="G8">
    <cfRule type="containsText" dxfId="28" priority="30" operator="containsText" text="New Tag Required">
      <formula>NOT(ISERROR(SEARCH("New Tag Required",G8)))</formula>
    </cfRule>
  </conditionalFormatting>
  <conditionalFormatting sqref="H8">
    <cfRule type="containsText" dxfId="27" priority="29" operator="containsText" text="New Sign Required">
      <formula>NOT(ISERROR(SEARCH("New Sign Required",H8)))</formula>
    </cfRule>
  </conditionalFormatting>
  <conditionalFormatting sqref="G8">
    <cfRule type="containsText" dxfId="26" priority="28" operator="containsText" text="Action Required">
      <formula>NOT(ISERROR(SEARCH("Action Required",G8)))</formula>
    </cfRule>
  </conditionalFormatting>
  <conditionalFormatting sqref="H8">
    <cfRule type="containsText" dxfId="25" priority="27" operator="containsText" text="Action Required">
      <formula>NOT(ISERROR(SEARCH("Action Required",H8)))</formula>
    </cfRule>
  </conditionalFormatting>
  <conditionalFormatting sqref="J2:N2">
    <cfRule type="cellIs" dxfId="24" priority="26" operator="notEqual">
      <formula>0</formula>
    </cfRule>
  </conditionalFormatting>
  <conditionalFormatting sqref="J6:J31 J33:J36">
    <cfRule type="cellIs" dxfId="23" priority="25" operator="equal">
      <formula>0</formula>
    </cfRule>
  </conditionalFormatting>
  <conditionalFormatting sqref="M6:M31 M33:M36">
    <cfRule type="cellIs" dxfId="22" priority="24" operator="equal">
      <formula>0</formula>
    </cfRule>
  </conditionalFormatting>
  <conditionalFormatting sqref="J6:J31 M6:M31 M33:M36 J33:J36">
    <cfRule type="cellIs" dxfId="21" priority="21" operator="equal">
      <formula>"In Progress"</formula>
    </cfRule>
    <cfRule type="cellIs" dxfId="20" priority="22" operator="equal">
      <formula>"Log Issues"</formula>
    </cfRule>
    <cfRule type="cellIs" dxfId="19" priority="23" operator="equal">
      <formula>"N/A"</formula>
    </cfRule>
  </conditionalFormatting>
  <conditionalFormatting sqref="K6:L12 K29:L29">
    <cfRule type="expression" dxfId="18" priority="20">
      <formula>$J6="Log Issues"</formula>
    </cfRule>
  </conditionalFormatting>
  <conditionalFormatting sqref="N6:N12 N29">
    <cfRule type="expression" dxfId="17" priority="19">
      <formula>$M6="Log Issues"</formula>
    </cfRule>
  </conditionalFormatting>
  <conditionalFormatting sqref="G9">
    <cfRule type="containsText" dxfId="16" priority="18" operator="containsText" text="New Tag Required">
      <formula>NOT(ISERROR(SEARCH("New Tag Required",G9)))</formula>
    </cfRule>
  </conditionalFormatting>
  <conditionalFormatting sqref="H9">
    <cfRule type="containsText" dxfId="15" priority="17" operator="containsText" text="New Sign Required">
      <formula>NOT(ISERROR(SEARCH("New Sign Required",H9)))</formula>
    </cfRule>
  </conditionalFormatting>
  <conditionalFormatting sqref="G9">
    <cfRule type="containsText" dxfId="14" priority="16" operator="containsText" text="Action Required">
      <formula>NOT(ISERROR(SEARCH("Action Required",G9)))</formula>
    </cfRule>
  </conditionalFormatting>
  <conditionalFormatting sqref="H9">
    <cfRule type="containsText" dxfId="13" priority="15" operator="containsText" text="Action Required">
      <formula>NOT(ISERROR(SEARCH("Action Required",H9)))</formula>
    </cfRule>
  </conditionalFormatting>
  <conditionalFormatting sqref="G18">
    <cfRule type="containsText" dxfId="12" priority="14" operator="containsText" text="New Tag Required">
      <formula>NOT(ISERROR(SEARCH("New Tag Required",G18)))</formula>
    </cfRule>
  </conditionalFormatting>
  <conditionalFormatting sqref="H18">
    <cfRule type="containsText" dxfId="11" priority="13" operator="containsText" text="New Sign Required">
      <formula>NOT(ISERROR(SEARCH("New Sign Required",H18)))</formula>
    </cfRule>
  </conditionalFormatting>
  <conditionalFormatting sqref="G18:H18">
    <cfRule type="containsText" dxfId="10" priority="12" operator="containsText" text="Action Required">
      <formula>NOT(ISERROR(SEARCH("Action Required",G18)))</formula>
    </cfRule>
  </conditionalFormatting>
  <conditionalFormatting sqref="J32 M32">
    <cfRule type="cellIs" dxfId="9" priority="3" operator="equal">
      <formula>"In Progress"</formula>
    </cfRule>
    <cfRule type="cellIs" dxfId="8" priority="4" operator="equal">
      <formula>"Log Issues"</formula>
    </cfRule>
    <cfRule type="cellIs" dxfId="7" priority="5" operator="equal">
      <formula>"N/A"</formula>
    </cfRule>
  </conditionalFormatting>
  <conditionalFormatting sqref="D32">
    <cfRule type="containsText" dxfId="6" priority="10" operator="containsText" text="Yes">
      <formula>NOT(ISERROR(SEARCH("Yes",D32)))</formula>
    </cfRule>
  </conditionalFormatting>
  <conditionalFormatting sqref="H32">
    <cfRule type="containsText" dxfId="5" priority="9" operator="containsText" text="New Sign Required">
      <formula>NOT(ISERROR(SEARCH("New Sign Required",H32)))</formula>
    </cfRule>
  </conditionalFormatting>
  <conditionalFormatting sqref="H32">
    <cfRule type="containsText" dxfId="4" priority="8" operator="containsText" text="Action Required">
      <formula>NOT(ISERROR(SEARCH("Action Required",H32)))</formula>
    </cfRule>
  </conditionalFormatting>
  <conditionalFormatting sqref="J32">
    <cfRule type="cellIs" dxfId="3" priority="7" operator="equal">
      <formula>0</formula>
    </cfRule>
  </conditionalFormatting>
  <conditionalFormatting sqref="M32">
    <cfRule type="cellIs" dxfId="2" priority="6" operator="equal">
      <formula>0</formula>
    </cfRule>
  </conditionalFormatting>
  <conditionalFormatting sqref="H38">
    <cfRule type="containsText" dxfId="1" priority="2" operator="containsText" text="New Sign Required">
      <formula>NOT(ISERROR(SEARCH("New Sign Required",H38)))</formula>
    </cfRule>
  </conditionalFormatting>
  <conditionalFormatting sqref="H38">
    <cfRule type="containsText" dxfId="0" priority="1" operator="containsText" text="Action Required">
      <formula>NOT(ISERROR(SEARCH("Action Required",H38)))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37 D46:D77 D39:D42">
      <formula1>YesNo</formula1>
    </dataValidation>
    <dataValidation type="list" allowBlank="1" showInputMessage="1" showErrorMessage="1" sqref="H203:H40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H6:H42 H53:H202 H50 H46</xm:sqref>
        </x14:dataValidation>
        <x14:dataValidation type="list" allowBlank="1" showInputMessage="1" showErrorMessage="1">
          <x14:formula1>
            <xm:f>Lookup!$A$1:$A$4</xm:f>
          </x14:formula1>
          <xm:sqref>G39:G42 G6:G37 G53:G202 G50</xm:sqref>
        </x14:dataValidation>
        <x14:dataValidation type="list" allowBlank="1" showInputMessage="1" showErrorMessage="1">
          <x14:formula1>
            <xm:f>[1]Lookup!#REF!</xm:f>
          </x14:formula1>
          <xm:sqref>O6:O12 O29</xm:sqref>
        </x14:dataValidation>
        <x14:dataValidation type="list" allowBlank="1" showInputMessage="1">
          <x14:formula1>
            <xm:f>Lookup!$E$1:$E$22</xm:f>
          </x14:formula1>
          <xm:sqref>C46:C202 C6:C42</xm:sqref>
        </x14:dataValidation>
        <x14:dataValidation type="list" allowBlank="1" showInputMessage="1" showErrorMessage="1">
          <x14:formula1>
            <xm:f>Lookup!$F:$F</xm:f>
          </x14:formula1>
          <xm:sqref>J6:J36 M6:M36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21" sqref="E21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40</v>
      </c>
      <c r="F1" s="2" t="s">
        <v>54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55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28</v>
      </c>
      <c r="F3" s="2" t="s">
        <v>56</v>
      </c>
    </row>
    <row r="4" spans="1:6" x14ac:dyDescent="0.25">
      <c r="A4" s="22" t="s">
        <v>43</v>
      </c>
      <c r="C4" t="s">
        <v>14</v>
      </c>
      <c r="D4" s="21" t="s">
        <v>43</v>
      </c>
      <c r="E4" s="20" t="s">
        <v>26</v>
      </c>
      <c r="F4" s="2">
        <v>0</v>
      </c>
    </row>
    <row r="5" spans="1:6" x14ac:dyDescent="0.25">
      <c r="E5" s="20" t="s">
        <v>94</v>
      </c>
    </row>
    <row r="6" spans="1:6" x14ac:dyDescent="0.25">
      <c r="E6" s="20" t="s">
        <v>92</v>
      </c>
    </row>
    <row r="7" spans="1:6" s="2" customFormat="1" x14ac:dyDescent="0.25">
      <c r="E7" s="20" t="s">
        <v>44</v>
      </c>
    </row>
    <row r="8" spans="1:6" x14ac:dyDescent="0.25">
      <c r="E8" s="20" t="s">
        <v>36</v>
      </c>
    </row>
    <row r="9" spans="1:6" x14ac:dyDescent="0.25">
      <c r="E9" s="20" t="s">
        <v>42</v>
      </c>
    </row>
    <row r="10" spans="1:6" x14ac:dyDescent="0.25">
      <c r="E10" s="20" t="s">
        <v>93</v>
      </c>
    </row>
    <row r="11" spans="1:6" x14ac:dyDescent="0.25">
      <c r="E11" s="20" t="s">
        <v>37</v>
      </c>
    </row>
    <row r="12" spans="1:6" x14ac:dyDescent="0.25">
      <c r="E12" s="20" t="s">
        <v>24</v>
      </c>
    </row>
    <row r="13" spans="1:6" x14ac:dyDescent="0.25">
      <c r="E13" s="20" t="s">
        <v>25</v>
      </c>
    </row>
    <row r="14" spans="1:6" x14ac:dyDescent="0.25">
      <c r="E14" s="20" t="s">
        <v>32</v>
      </c>
    </row>
    <row r="15" spans="1:6" x14ac:dyDescent="0.25">
      <c r="E15" s="20" t="s">
        <v>30</v>
      </c>
    </row>
    <row r="16" spans="1:6" x14ac:dyDescent="0.25">
      <c r="E16" s="20" t="s">
        <v>29</v>
      </c>
    </row>
    <row r="17" spans="5:5" x14ac:dyDescent="0.25">
      <c r="E17" s="20" t="s">
        <v>31</v>
      </c>
    </row>
    <row r="18" spans="5:5" x14ac:dyDescent="0.25">
      <c r="E18" s="20" t="s">
        <v>39</v>
      </c>
    </row>
    <row r="19" spans="5:5" x14ac:dyDescent="0.25">
      <c r="E19" s="20" t="s">
        <v>33</v>
      </c>
    </row>
    <row r="20" spans="5:5" x14ac:dyDescent="0.25">
      <c r="E20" s="20" t="s">
        <v>34</v>
      </c>
    </row>
    <row r="21" spans="5:5" x14ac:dyDescent="0.25">
      <c r="E21" s="20" t="s">
        <v>35</v>
      </c>
    </row>
    <row r="22" spans="5:5" x14ac:dyDescent="0.25">
      <c r="E22" s="20" t="s">
        <v>38</v>
      </c>
    </row>
    <row r="23" spans="5:5" x14ac:dyDescent="0.25">
      <c r="E23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x14ac:dyDescent="0.25">
      <c r="A28" s="3" t="str">
        <f>([2]UKBuilding_List!A28)</f>
        <v>0028</v>
      </c>
      <c r="B28" s="4" t="str">
        <f>([2]UKBuilding_List!B28)</f>
        <v>Barker Hall</v>
      </c>
    </row>
    <row r="29" spans="1:2" x14ac:dyDescent="0.25">
      <c r="A29" s="3" t="str">
        <f>([2]UKBuilding_List!A29)</f>
        <v>0029</v>
      </c>
      <c r="B29" s="4" t="str">
        <f>([2]UKBuilding_List!B29)</f>
        <v>Alumni Gym</v>
      </c>
    </row>
    <row r="30" spans="1:2" ht="14.45" x14ac:dyDescent="0.3">
      <c r="A30" s="3" t="str">
        <f>([2]UKBuilding_List!A30)</f>
        <v>0030</v>
      </c>
      <c r="B30" s="4" t="str">
        <f>([2]UKBuilding_List!B30)</f>
        <v>Student Center</v>
      </c>
    </row>
    <row r="31" spans="1:2" ht="14.45" x14ac:dyDescent="0.3">
      <c r="A31" s="3" t="str">
        <f>([2]UKBuilding_List!A31)</f>
        <v>0031</v>
      </c>
      <c r="B31" s="4" t="str">
        <f>([2]UKBuilding_List!B31)</f>
        <v>Frazee Hall</v>
      </c>
    </row>
    <row r="32" spans="1:2" ht="14.45" x14ac:dyDescent="0.3">
      <c r="A32" s="3" t="str">
        <f>([2]UKBuilding_List!A32)</f>
        <v>0032</v>
      </c>
      <c r="B32" s="4" t="str">
        <f>([2]UKBuilding_List!B32)</f>
        <v>Main Building</v>
      </c>
    </row>
    <row r="33" spans="1:2" ht="14.45" x14ac:dyDescent="0.3">
      <c r="A33" s="3" t="str">
        <f>([2]UKBuilding_List!A33)</f>
        <v>0033</v>
      </c>
      <c r="B33" s="4" t="str">
        <f>([2]UKBuilding_List!B33)</f>
        <v>Ezra Gillis Building</v>
      </c>
    </row>
    <row r="34" spans="1:2" ht="14.45" x14ac:dyDescent="0.3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ht="14.45" x14ac:dyDescent="0.3">
      <c r="A35" s="3" t="str">
        <f>([2]UKBuilding_List!A35)</f>
        <v>0035</v>
      </c>
      <c r="B35" s="4" t="str">
        <f>([2]UKBuilding_List!B35)</f>
        <v>Miller Hall</v>
      </c>
    </row>
    <row r="36" spans="1:2" ht="14.45" x14ac:dyDescent="0.3">
      <c r="A36" s="3" t="str">
        <f>([2]UKBuilding_List!A36)</f>
        <v>0036</v>
      </c>
      <c r="B36" s="4" t="str">
        <f>([2]UKBuilding_List!B36)</f>
        <v>Gate 2 Parking Attendant Booth</v>
      </c>
    </row>
    <row r="37" spans="1:2" ht="14.45" x14ac:dyDescent="0.3">
      <c r="A37" s="3" t="str">
        <f>([2]UKBuilding_List!A37)</f>
        <v>0037</v>
      </c>
      <c r="B37" s="4" t="str">
        <f>([2]UKBuilding_List!B37)</f>
        <v>109 State St</v>
      </c>
    </row>
    <row r="38" spans="1:2" ht="14.45" x14ac:dyDescent="0.3">
      <c r="A38" s="3" t="str">
        <f>([2]UKBuilding_List!A38)</f>
        <v>0038</v>
      </c>
      <c r="B38" s="4" t="str">
        <f>([2]UKBuilding_List!B38)</f>
        <v>Engineering Annex</v>
      </c>
    </row>
    <row r="39" spans="1:2" ht="14.45" x14ac:dyDescent="0.3">
      <c r="A39" s="3" t="str">
        <f>([2]UKBuilding_List!A39)</f>
        <v>0039</v>
      </c>
      <c r="B39" s="4" t="str">
        <f>([2]UKBuilding_List!B39)</f>
        <v>Margaret I. King Library</v>
      </c>
    </row>
    <row r="40" spans="1:2" ht="14.45" x14ac:dyDescent="0.3">
      <c r="A40" s="3" t="str">
        <f>([2]UKBuilding_List!A40)</f>
        <v>0040</v>
      </c>
      <c r="B40" s="4" t="str">
        <f>([2]UKBuilding_List!B40)</f>
        <v>Maxwell Place</v>
      </c>
    </row>
    <row r="41" spans="1:2" ht="14.45" x14ac:dyDescent="0.3">
      <c r="A41" s="3" t="str">
        <f>([2]UKBuilding_List!A41)</f>
        <v>0041</v>
      </c>
      <c r="B41" s="4" t="str">
        <f>([2]UKBuilding_List!B41)</f>
        <v>Pence Hall</v>
      </c>
    </row>
    <row r="42" spans="1:2" x14ac:dyDescent="0.25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25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25">
      <c r="A44" s="3" t="str">
        <f>([2]UKBuilding_List!A44)</f>
        <v>0044</v>
      </c>
      <c r="B44" s="4" t="str">
        <f>([2]UKBuilding_List!B44)</f>
        <v>Kastle Hall</v>
      </c>
    </row>
    <row r="45" spans="1:2" x14ac:dyDescent="0.25">
      <c r="A45" s="3" t="str">
        <f>([2]UKBuilding_List!A45)</f>
        <v>0045</v>
      </c>
      <c r="B45" s="4" t="str">
        <f>([2]UKBuilding_List!B45)</f>
        <v>McVey Hall</v>
      </c>
    </row>
    <row r="46" spans="1:2" x14ac:dyDescent="0.25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25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25">
      <c r="A48" s="3" t="str">
        <f>([2]UKBuilding_List!A48)</f>
        <v>0048</v>
      </c>
      <c r="B48" s="4" t="str">
        <f>([2]UKBuilding_List!B48)</f>
        <v>Law Building</v>
      </c>
    </row>
    <row r="49" spans="1:2" x14ac:dyDescent="0.25">
      <c r="A49" s="3" t="str">
        <f>([2]UKBuilding_List!A49)</f>
        <v>0049</v>
      </c>
      <c r="B49" s="4" t="str">
        <f>([2]UKBuilding_List!B49)</f>
        <v>Memorial Hall</v>
      </c>
    </row>
    <row r="50" spans="1:2" x14ac:dyDescent="0.25">
      <c r="A50" s="3" t="str">
        <f>([2]UKBuilding_List!A50)</f>
        <v>0050</v>
      </c>
      <c r="B50" s="4" t="str">
        <f>([2]UKBuilding_List!B50)</f>
        <v>Erikson Hall</v>
      </c>
    </row>
    <row r="51" spans="1:2" x14ac:dyDescent="0.25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25">
      <c r="A52" s="3" t="str">
        <f>([2]UKBuilding_List!A52)</f>
        <v>0052</v>
      </c>
      <c r="B52" s="4" t="str">
        <f>([2]UKBuilding_List!B52)</f>
        <v>Terrell Civil Engineering Building</v>
      </c>
    </row>
    <row r="53" spans="1:2" x14ac:dyDescent="0.25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25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25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25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25">
      <c r="A57" s="3" t="str">
        <f>([2]UKBuilding_List!A57)</f>
        <v>0057</v>
      </c>
      <c r="B57" s="4" t="str">
        <f>([2]UKBuilding_List!B57)</f>
        <v>Kinkead Hall</v>
      </c>
    </row>
    <row r="58" spans="1:2" x14ac:dyDescent="0.25">
      <c r="A58" s="3" t="str">
        <f>([2]UKBuilding_List!A58)</f>
        <v>0058</v>
      </c>
      <c r="B58" s="4" t="str">
        <f>([2]UKBuilding_List!B58)</f>
        <v>Bradley Hall</v>
      </c>
    </row>
    <row r="59" spans="1:2" x14ac:dyDescent="0.25">
      <c r="A59" s="3" t="str">
        <f>([2]UKBuilding_List!A59)</f>
        <v>0059</v>
      </c>
      <c r="B59" s="4" t="str">
        <f>([2]UKBuilding_List!B59)</f>
        <v>Bowman Hall</v>
      </c>
    </row>
    <row r="60" spans="1:2" x14ac:dyDescent="0.25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25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25">
      <c r="A62" s="3" t="str">
        <f>([2]UKBuilding_List!A62)</f>
        <v>0064</v>
      </c>
      <c r="B62" s="4" t="str">
        <f>([2]UKBuilding_List!B62)</f>
        <v>Scovell Hall</v>
      </c>
    </row>
    <row r="63" spans="1:2" x14ac:dyDescent="0.25">
      <c r="A63" s="3" t="str">
        <f>([2]UKBuilding_List!A63)</f>
        <v>0065</v>
      </c>
      <c r="B63" s="4" t="str">
        <f>([2]UKBuilding_List!B63)</f>
        <v>Small Animal Lab</v>
      </c>
    </row>
    <row r="64" spans="1:2" x14ac:dyDescent="0.25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25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25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25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25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25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25">
      <c r="A70" s="3" t="str">
        <f>([2]UKBuilding_List!A70)</f>
        <v>0072</v>
      </c>
      <c r="B70" s="4" t="str">
        <f>([2]UKBuilding_List!B70)</f>
        <v>Donovan Hall</v>
      </c>
    </row>
    <row r="71" spans="1:2" x14ac:dyDescent="0.25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25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25">
      <c r="A73" s="3" t="str">
        <f>([2]UKBuilding_List!A73)</f>
        <v>0075</v>
      </c>
      <c r="B73" s="4" t="str">
        <f>([2]UKBuilding_List!B73)</f>
        <v>Kelley Hall</v>
      </c>
    </row>
    <row r="74" spans="1:2" x14ac:dyDescent="0.25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25">
      <c r="A75" s="3" t="str">
        <f>([2]UKBuilding_List!A75)</f>
        <v>0077</v>
      </c>
      <c r="B75" s="4" t="str">
        <f>([2]UKBuilding_List!B75)</f>
        <v>653 Maxwelton Ct</v>
      </c>
    </row>
    <row r="76" spans="1:2" x14ac:dyDescent="0.25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25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25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25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25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25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25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25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25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25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25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25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25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25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25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25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25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25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25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25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25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25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25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25">
      <c r="A125" s="3" t="str">
        <f>([2]UKBuilding_List!A125)</f>
        <v>0142</v>
      </c>
      <c r="B125" s="4" t="str">
        <f>([2]UKBuilding_List!B125)</f>
        <v>Farmhouse Fraternity</v>
      </c>
    </row>
    <row r="126" spans="1:2" x14ac:dyDescent="0.25">
      <c r="A126" s="3" t="str">
        <f>([2]UKBuilding_List!A126)</f>
        <v>0143</v>
      </c>
      <c r="B126" s="4" t="str">
        <f>([2]UKBuilding_List!B126)</f>
        <v>Blanding II</v>
      </c>
    </row>
    <row r="127" spans="1:2" x14ac:dyDescent="0.25">
      <c r="A127" s="3" t="str">
        <f>([2]UKBuilding_List!A127)</f>
        <v>0144</v>
      </c>
      <c r="B127" s="4" t="str">
        <f>([2]UKBuilding_List!B127)</f>
        <v>Blanding III</v>
      </c>
    </row>
    <row r="128" spans="1:2" x14ac:dyDescent="0.25">
      <c r="A128" s="3" t="str">
        <f>([2]UKBuilding_List!A128)</f>
        <v>0145</v>
      </c>
      <c r="B128" s="4" t="str">
        <f>([2]UKBuilding_List!B128)</f>
        <v>Blanding Tower</v>
      </c>
    </row>
    <row r="129" spans="1:2" x14ac:dyDescent="0.25">
      <c r="A129" s="3" t="str">
        <f>([2]UKBuilding_List!A129)</f>
        <v>0146</v>
      </c>
      <c r="B129" s="4" t="str">
        <f>([2]UKBuilding_List!B129)</f>
        <v>Blanding IV</v>
      </c>
    </row>
    <row r="130" spans="1:2" x14ac:dyDescent="0.25">
      <c r="A130" s="3" t="str">
        <f>([2]UKBuilding_List!A130)</f>
        <v>0147</v>
      </c>
      <c r="B130" s="4" t="str">
        <f>([2]UKBuilding_List!B130)</f>
        <v>Complex Commons</v>
      </c>
    </row>
    <row r="131" spans="1:2" x14ac:dyDescent="0.25">
      <c r="A131" s="3" t="str">
        <f>([2]UKBuilding_List!A131)</f>
        <v>0148</v>
      </c>
      <c r="B131" s="4" t="str">
        <f>([2]UKBuilding_List!B131)</f>
        <v>Kirwan IV</v>
      </c>
    </row>
    <row r="132" spans="1:2" x14ac:dyDescent="0.25">
      <c r="A132" s="3" t="str">
        <f>([2]UKBuilding_List!A132)</f>
        <v>0149</v>
      </c>
      <c r="B132" s="4" t="str">
        <f>([2]UKBuilding_List!B132)</f>
        <v>Kirwan Tower</v>
      </c>
    </row>
    <row r="133" spans="1:2" x14ac:dyDescent="0.25">
      <c r="A133" s="3" t="str">
        <f>([2]UKBuilding_List!A133)</f>
        <v>0150</v>
      </c>
      <c r="B133" s="4" t="str">
        <f>([2]UKBuilding_List!B133)</f>
        <v>Kirwan III</v>
      </c>
    </row>
    <row r="134" spans="1:2" x14ac:dyDescent="0.25">
      <c r="A134" s="3" t="str">
        <f>([2]UKBuilding_List!A134)</f>
        <v>0151</v>
      </c>
      <c r="B134" s="4" t="str">
        <f>([2]UKBuilding_List!B134)</f>
        <v>Kirwan II</v>
      </c>
    </row>
    <row r="135" spans="1:2" x14ac:dyDescent="0.25">
      <c r="A135" s="3" t="str">
        <f>([2]UKBuilding_List!A135)</f>
        <v>0152</v>
      </c>
      <c r="B135" s="4" t="str">
        <f>([2]UKBuilding_List!B135)</f>
        <v>Kirwan I</v>
      </c>
    </row>
    <row r="136" spans="1:2" x14ac:dyDescent="0.25">
      <c r="A136" s="3" t="str">
        <f>([2]UKBuilding_List!A136)</f>
        <v>0153</v>
      </c>
      <c r="B136" s="4" t="str">
        <f>([2]UKBuilding_List!B136)</f>
        <v>Blanding I</v>
      </c>
    </row>
    <row r="137" spans="1:2" x14ac:dyDescent="0.25">
      <c r="A137" s="3" t="str">
        <f>([2]UKBuilding_List!A137)</f>
        <v>0154</v>
      </c>
      <c r="B137" s="4" t="str">
        <f>([2]UKBuilding_List!B137)</f>
        <v>Head House</v>
      </c>
    </row>
    <row r="138" spans="1:2" x14ac:dyDescent="0.25">
      <c r="A138" s="3" t="str">
        <f>([2]UKBuilding_List!A138)</f>
        <v>0155</v>
      </c>
      <c r="B138" s="4" t="str">
        <f>([2]UKBuilding_List!B138)</f>
        <v>Greenhouse No 2</v>
      </c>
    </row>
    <row r="139" spans="1:2" x14ac:dyDescent="0.25">
      <c r="A139" s="3" t="str">
        <f>([2]UKBuilding_List!A139)</f>
        <v>0156</v>
      </c>
      <c r="B139" s="4" t="str">
        <f>([2]UKBuilding_List!B139)</f>
        <v>Greenhouse No 4</v>
      </c>
    </row>
    <row r="140" spans="1:2" x14ac:dyDescent="0.25">
      <c r="A140" s="3" t="str">
        <f>([2]UKBuilding_List!A140)</f>
        <v>0157</v>
      </c>
      <c r="B140" s="4" t="str">
        <f>([2]UKBuilding_List!B140)</f>
        <v>Greenhouse No 7</v>
      </c>
    </row>
    <row r="141" spans="1:2" x14ac:dyDescent="0.25">
      <c r="A141" s="3" t="str">
        <f>([2]UKBuilding_List!A141)</f>
        <v>0158</v>
      </c>
      <c r="B141" s="4" t="str">
        <f>([2]UKBuilding_List!B141)</f>
        <v>Greenhouse No 5</v>
      </c>
    </row>
    <row r="142" spans="1:2" x14ac:dyDescent="0.25">
      <c r="A142" s="3" t="str">
        <f>([2]UKBuilding_List!A142)</f>
        <v>0159</v>
      </c>
      <c r="B142" s="4" t="str">
        <f>([2]UKBuilding_List!B142)</f>
        <v>Greenhouse No 3</v>
      </c>
    </row>
    <row r="143" spans="1:2" x14ac:dyDescent="0.25">
      <c r="A143" s="3" t="str">
        <f>([2]UKBuilding_List!A143)</f>
        <v>0160</v>
      </c>
      <c r="B143" s="4" t="str">
        <f>([2]UKBuilding_List!B143)</f>
        <v>Greenhouse No 1</v>
      </c>
    </row>
    <row r="144" spans="1:2" x14ac:dyDescent="0.25">
      <c r="A144" s="3" t="str">
        <f>([2]UKBuilding_List!A144)</f>
        <v>0161</v>
      </c>
      <c r="B144" s="4" t="str">
        <f>([2]UKBuilding_List!B144)</f>
        <v>Greenhouse No 9</v>
      </c>
    </row>
    <row r="145" spans="1:2" x14ac:dyDescent="0.25">
      <c r="A145" s="3" t="str">
        <f>([2]UKBuilding_List!A145)</f>
        <v>0162</v>
      </c>
      <c r="B145" s="4" t="str">
        <f>([2]UKBuilding_List!B145)</f>
        <v>Greenhouse No 11</v>
      </c>
    </row>
    <row r="146" spans="1:2" x14ac:dyDescent="0.25">
      <c r="A146" s="3" t="str">
        <f>([2]UKBuilding_List!A146)</f>
        <v>0163</v>
      </c>
      <c r="B146" s="4" t="str">
        <f>([2]UKBuilding_List!B146)</f>
        <v>Greenhouse No 6</v>
      </c>
    </row>
    <row r="147" spans="1:2" x14ac:dyDescent="0.25">
      <c r="A147" s="3" t="str">
        <f>([2]UKBuilding_List!A147)</f>
        <v>0164</v>
      </c>
      <c r="B147" s="4" t="str">
        <f>([2]UKBuilding_List!B147)</f>
        <v>Greenhouse No 12</v>
      </c>
    </row>
    <row r="148" spans="1:2" x14ac:dyDescent="0.25">
      <c r="A148" s="3" t="str">
        <f>([2]UKBuilding_List!A148)</f>
        <v>0166</v>
      </c>
      <c r="B148" s="4" t="str">
        <f>([2]UKBuilding_List!B148)</f>
        <v>Guardhouse Administration Drive</v>
      </c>
    </row>
    <row r="149" spans="1:2" x14ac:dyDescent="0.25">
      <c r="A149" s="3" t="str">
        <f>([2]UKBuilding_List!A149)</f>
        <v>0167</v>
      </c>
      <c r="B149" s="4" t="str">
        <f>([2]UKBuilding_List!B149)</f>
        <v>Guardhouse Funkhouser</v>
      </c>
    </row>
    <row r="150" spans="1:2" x14ac:dyDescent="0.25">
      <c r="A150" s="3" t="str">
        <f>([2]UKBuilding_List!A150)</f>
        <v>0170</v>
      </c>
      <c r="B150" s="4" t="str">
        <f>([2]UKBuilding_List!B150)</f>
        <v>Guardhouse Student Center</v>
      </c>
    </row>
    <row r="151" spans="1:2" x14ac:dyDescent="0.25">
      <c r="A151" s="3" t="str">
        <f>([2]UKBuilding_List!A151)</f>
        <v>0171</v>
      </c>
      <c r="B151" s="4" t="str">
        <f>([2]UKBuilding_List!B151)</f>
        <v>Guardhouse College View</v>
      </c>
    </row>
    <row r="152" spans="1:2" x14ac:dyDescent="0.25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25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25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25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25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25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25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25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25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25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25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25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25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25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25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25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25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25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25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25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25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25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25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25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25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25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25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25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25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25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25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25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25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25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25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25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25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25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25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25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25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25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25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25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25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25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25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25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25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25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25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25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25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25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25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25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25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25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25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25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25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25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25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25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25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25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25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25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25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25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25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25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25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25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25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25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25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25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25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25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25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25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25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25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25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25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25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25">
      <c r="A240" s="3" t="str">
        <f>([2]UKBuilding_List!A240)</f>
        <v>0286</v>
      </c>
      <c r="B240" s="4" t="str">
        <f>([2]UKBuilding_List!B240)</f>
        <v>A.S.T.E.C.C.</v>
      </c>
    </row>
    <row r="241" spans="1:2" x14ac:dyDescent="0.25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25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25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25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25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25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25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25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25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25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25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25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25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25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25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25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25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25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25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25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25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25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25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25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25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25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25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25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25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25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25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25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25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25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25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25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25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25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25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25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25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25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25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25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25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25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25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25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25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25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25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25">
      <c r="A301" s="3" t="str">
        <f>([2]UKBuilding_List!A301)</f>
        <v>0442</v>
      </c>
      <c r="B301" s="4" t="str">
        <f>([2]UKBuilding_List!B301)</f>
        <v>Ligon House</v>
      </c>
    </row>
    <row r="302" spans="1:2" x14ac:dyDescent="0.25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25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25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25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25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25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25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25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25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25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25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25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25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25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25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25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25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25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25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25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25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25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25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25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25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25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25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25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25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25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25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25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25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25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25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25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25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25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25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25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25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25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25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25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25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25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25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25">
      <c r="A349" s="3" t="str">
        <f>([2]UKBuilding_List!A349)</f>
        <v>0602</v>
      </c>
      <c r="B349" s="4" t="str">
        <f>([2]UKBuilding_List!B349)</f>
        <v>Pavilion A</v>
      </c>
    </row>
    <row r="350" spans="1:2" x14ac:dyDescent="0.25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25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25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25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25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25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25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25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25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25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25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25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25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25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25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25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25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25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25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25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25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25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25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2013-03-12T19:09:48Z</dcterms:modified>
</cp:coreProperties>
</file>