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<sst xmlns="http://schemas.openxmlformats.org/spreadsheetml/2006/main" count="111" uniqueCount="83">
  <si>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</si>
  <si>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</si>
  <si>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</si>
  <si>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</si>
  <si>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</si>
  <si>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</si>
  <si>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</si>
  <si>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</si>
  <si>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</si>
  <si>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</si>
  <si>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</si>
  <si>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</si>
  <si>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</si>
  <si>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</si>
  <si>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</si>
  <si>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</si>
  <si>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</si>
  <si>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</si>
  <si>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</si>
  <si>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</si>
  <si>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</si>
  <si>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</si>
  <si>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</si>
  <si>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</si>
  <si>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</si>
  <si>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</si>
  <si>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</si>
  <si>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</si>
  <si>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</si>
  <si>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</si>
  <si>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</si>
  <si>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</si>
  <si>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</si>
  <si>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</si>
  <si>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</si>
  <si>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</si>
  <si>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</si>
  <si>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</si>
  <si>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</si>
  <si>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</si>
  <si>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</si>
  <si>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</si>
  <si>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</si>
  <si>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</si>
  <si>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</si>
  <si>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</si>
  <si>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</si>
  <si>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</si>
  <si>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</si>
  <si>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</si>
  <si>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</si>
  <si>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</si>
  <si>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</si>
  <si>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</si>
  <si>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</si>
  <si>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</si>
  <si>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</si>
  <si>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</si>
  <si>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</si>
  <si>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</si>
  <si>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</si>
  <si>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</si>
  <si>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</si>
  <si>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</si>
  <si>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</si>
  <si>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</si>
  <si>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</si>
  <si>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</si>
  <si>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</si>
  <si>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</si>
  <si>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</si>
  <si>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</si>
  <si>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</si>
  <si>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</si>
  <si>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</si>
  <si>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0582</t>
  </si>
  <si>
    <t>01</t>
  </si>
  <si>
    <t>100F</t>
  </si>
  <si>
    <t>fixed error to OL in CAD</t>
  </si>
  <si>
    <t>115</t>
  </si>
  <si>
    <t>115B</t>
  </si>
  <si>
    <t>door b/ 115 and 115B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</si>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</sst>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19" sqref="C19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42464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University Health Service</v>
      </c>
      <c r="C2" s="78"/>
      <c r="F2" s="69" t="s">
        <v>12</v>
      </c>
      <c r="G2" s="22" t="s">
        <v>71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 t="s">
        <v>77</v>
      </c>
      <c r="B6" s="48" t="s">
        <v>76</v>
      </c>
      <c r="C6" s="42" t="s">
        <v>30</v>
      </c>
      <c r="D6" s="41" t="s">
        <v>5</v>
      </c>
      <c r="E6" s="50">
        <v>616</v>
      </c>
      <c r="F6" s="50">
        <v>617</v>
      </c>
      <c r="G6" s="50" t="s">
        <v>2</v>
      </c>
      <c r="H6" s="41" t="s">
        <v>2</v>
      </c>
      <c r="I6" s="42" t="s">
        <v>78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8" t="s">
        <v>79</v>
      </c>
      <c r="B7" s="48" t="s">
        <v>76</v>
      </c>
      <c r="C7" s="42" t="s">
        <v>27</v>
      </c>
      <c r="D7" s="41" t="s">
        <v>5</v>
      </c>
      <c r="E7" s="50">
        <v>411</v>
      </c>
      <c r="F7" s="50">
        <v>410</v>
      </c>
      <c r="G7" s="50" t="s">
        <v>2</v>
      </c>
      <c r="H7" s="41" t="s">
        <v>2</v>
      </c>
      <c r="I7" s="42" t="s">
        <v>81</v>
      </c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3">
      <c r="A8" s="48" t="s">
        <v>80</v>
      </c>
      <c r="B8" s="48" t="s">
        <v>76</v>
      </c>
      <c r="C8" s="42" t="s">
        <v>27</v>
      </c>
      <c r="D8" s="41" t="s">
        <v>5</v>
      </c>
      <c r="E8" s="50">
        <v>281</v>
      </c>
      <c r="F8" s="50">
        <v>282</v>
      </c>
      <c r="G8" s="50" t="s">
        <v>3</v>
      </c>
      <c r="H8" s="41" t="s">
        <v>18</v>
      </c>
      <c r="I8" s="42"/>
      <c r="J8" s="59">
        <f>IF(G8="No Change","N/A",IF(G8="New Tag Required",Lookup!F:F,IF(G8="Remove Old Tag",Lookup!F:F,IF(G8="N/A","N/A",""))))</f>
        <v>0</v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9" priority="122" operator="containsText" text="New Tag Required">
      <formula>NOT(ISERROR(SEARCH("New Tag Required",G40)))</formula>
    </cfRule>
  </conditionalFormatting>
  <conditionalFormatting sqref="D40:D100 D6 D8">
    <cfRule type="containsText" dxfId="48" priority="121" operator="containsText" text="Yes">
      <formula>NOT(ISERROR(SEARCH("Yes",D6)))</formula>
    </cfRule>
  </conditionalFormatting>
  <conditionalFormatting sqref="H40:H100 H201:H422">
    <cfRule type="containsText" dxfId="47" priority="109" operator="containsText" text="New Sign Required">
      <formula>NOT(ISERROR(SEARCH("New Sign Required",H40)))</formula>
    </cfRule>
  </conditionalFormatting>
  <conditionalFormatting sqref="G40:G100">
    <cfRule type="containsText" dxfId="46" priority="108" operator="containsText" text="Action Required">
      <formula>NOT(ISERROR(SEARCH("Action Required",G40)))</formula>
    </cfRule>
  </conditionalFormatting>
  <conditionalFormatting sqref="H40:H100">
    <cfRule type="containsText" dxfId="45" priority="107" operator="containsText" text="Action Required">
      <formula>NOT(ISERROR(SEARCH("Action Required",H40)))</formula>
    </cfRule>
  </conditionalFormatting>
  <conditionalFormatting sqref="G10:G33 G36:G39 G6:G7">
    <cfRule type="containsText" dxfId="44" priority="49" operator="containsText" text="New Tag Required">
      <formula>NOT(ISERROR(SEARCH("New Tag Required",G6)))</formula>
    </cfRule>
  </conditionalFormatting>
  <conditionalFormatting sqref="D10:D39">
    <cfRule type="containsText" dxfId="43" priority="48" operator="containsText" text="Yes">
      <formula>NOT(ISERROR(SEARCH("Yes",D10)))</formula>
    </cfRule>
  </conditionalFormatting>
  <conditionalFormatting sqref="H10:H33 H36:H39 H6:H7">
    <cfRule type="containsText" dxfId="42" priority="47" operator="containsText" text="New Sign Required">
      <formula>NOT(ISERROR(SEARCH("New Sign Required",H6)))</formula>
    </cfRule>
  </conditionalFormatting>
  <conditionalFormatting sqref="G10:G33 G36:G39 G6:G7">
    <cfRule type="containsText" dxfId="41" priority="46" operator="containsText" text="Action Required">
      <formula>NOT(ISERROR(SEARCH("Action Required",G6)))</formula>
    </cfRule>
  </conditionalFormatting>
  <conditionalFormatting sqref="H10:H33 H36:H39 H6:H7">
    <cfRule type="containsText" dxfId="40" priority="45" operator="containsText" text="Action Required">
      <formula>NOT(ISERROR(SEARCH("Action Required",H6)))</formula>
    </cfRule>
  </conditionalFormatting>
  <conditionalFormatting sqref="G6:G7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:G7">
    <cfRule type="containsText" dxfId="37" priority="42" operator="containsText" text="Action Required">
      <formula>NOT(ISERROR(SEARCH("Action Required",G6)))</formula>
    </cfRule>
  </conditionalFormatting>
  <conditionalFormatting sqref="D101:D200">
    <cfRule type="containsText" dxfId="36" priority="41" operator="containsText" text="Yes">
      <formula>NOT(ISERROR(SEARCH("Yes",D101)))</formula>
    </cfRule>
  </conditionalFormatting>
  <conditionalFormatting sqref="H101:H200">
    <cfRule type="containsText" dxfId="35" priority="40" operator="containsText" text="New Sign Required">
      <formula>NOT(ISERROR(SEARCH("New Sign Required",H101)))</formula>
    </cfRule>
  </conditionalFormatting>
  <conditionalFormatting sqref="G101:G200">
    <cfRule type="containsText" dxfId="34" priority="39" operator="containsText" text="Action Required">
      <formula>NOT(ISERROR(SEARCH("Action Required",G101)))</formula>
    </cfRule>
  </conditionalFormatting>
  <conditionalFormatting sqref="H101:H200">
    <cfRule type="containsText" dxfId="33" priority="38" operator="containsText" text="Action Required">
      <formula>NOT(ISERROR(SEARCH("Action Required",H101)))</formula>
    </cfRule>
  </conditionalFormatting>
  <conditionalFormatting sqref="D9">
    <cfRule type="containsText" dxfId="32" priority="35" operator="containsText" text="Yes">
      <formula>NOT(ISERROR(SEARCH("Yes",D9)))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7" sqref="E17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0582</v>
      </c>
      <c r="C1" s="39"/>
      <c r="D1" s="17" t="s">
        <v>10</v>
      </c>
      <c r="E1" s="40">
        <f>'KD Changes'!G1</f>
        <v>42464</v>
      </c>
    </row>
    <row r="2" spans="1:10" ht="15" customHeight="1" x14ac:dyDescent="0.3">
      <c r="A2" s="43" t="s">
        <v>8</v>
      </c>
      <c r="B2" s="44" t="str">
        <f>VLOOKUP(B1,[1]BuildingList!A:B,2,FALSE)</f>
        <v>University Health Service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B6" s="42"/>
      <c r="E6" s="41" t="s">
        <v>82</v>
      </c>
      <c r="G6" s="29"/>
      <c r="H6" s="29"/>
      <c r="I6" s="41"/>
      <c r="J6" s="41"/>
    </row>
    <row r="7" spans="1:10" x14ac:dyDescent="0.3">
      <c r="A7" s="41"/>
      <c r="B7" s="41"/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2016-04-04T19:06:46Z</dcterms:modified>
</cp:coreProperties>
</file>