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1604" yWindow="288" windowWidth="14388" windowHeight="688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<sst xmlns="http://schemas.openxmlformats.org/spreadsheetml/2006/main" count="101" uniqueCount="78">
  <si>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</si>
  <si>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</si>
  <si>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</si>
  <si>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</si>
  <si>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</si>
  <si>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</si>
  <si>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</si>
  <si>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</si>
  <si>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</si>
  <si>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</si>
  <si>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</si>
  <si>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</si>
  <si>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</si>
  <si>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</si>
  <si>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</si>
  <si>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</si>
  <si>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</si>
  <si>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</si>
  <si>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</si>
  <si>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</si>
  <si>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</si>
  <si>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</si>
  <si>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</si>
  <si>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</si>
  <si>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</si>
  <si>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</si>
  <si>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</si>
  <si>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</si>
  <si>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</si>
  <si>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</si>
  <si>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</si>
  <si>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</si>
  <si>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</si>
  <si>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</si>
  <si>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</si>
  <si>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</si>
  <si>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</si>
  <si>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</si>
  <si>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</si>
  <si>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</si>
  <si>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</si>
  <si>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</si>
  <si>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</si>
  <si>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</si>
  <si>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</si>
  <si>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</si>
  <si>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</si>
  <si>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</si>
  <si>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</si>
  <si>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</si>
  <si>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</si>
  <si>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</si>
  <si>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</si>
  <si>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</si>
  <si>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</si>
  <si>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</si>
  <si>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</si>
  <si>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</si>
  <si>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</si>
  <si>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</si>
  <si>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</si>
  <si>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</si>
  <si>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</si>
  <si>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</si>
  <si>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</si>
  <si>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</si>
  <si>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</si>
  <si>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</si>
  <si>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</si>
  <si>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</si>
  <si>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</si>
  <si>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</si>
  <si>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</si>
  <si>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0582</t>
  </si>
  <si>
    <t>100B</t>
  </si>
  <si>
    <t>01</t>
  </si>
  <si>
    <t>Installed (2) new doors.</t>
  </si>
  <si>
    <t>installed new door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</si>
</sst>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0506</v>
          </cell>
          <cell r="C328" t="str">
            <v>Robert Straus Behavioral Research Building</v>
          </cell>
        </row>
        <row r="329">
          <cell r="A329" t="str">
            <v>0507</v>
          </cell>
          <cell r="C329" t="str">
            <v>Sigma Alpha Epsilon Fraternity</v>
          </cell>
        </row>
        <row r="330">
          <cell r="A330" t="str">
            <v>0509</v>
          </cell>
          <cell r="C330" t="str">
            <v>Biomedical Biological Sciences Research Building</v>
          </cell>
        </row>
        <row r="331">
          <cell r="A331" t="str">
            <v>0514</v>
          </cell>
          <cell r="C331" t="str">
            <v>Central Utility Plant #4</v>
          </cell>
        </row>
        <row r="332">
          <cell r="A332" t="str">
            <v>0517</v>
          </cell>
          <cell r="C332" t="str">
            <v>College of Medicine Learning Center</v>
          </cell>
        </row>
        <row r="333">
          <cell r="A333" t="str">
            <v>0518</v>
          </cell>
          <cell r="C333" t="str">
            <v>BBSRB Generator Building</v>
          </cell>
        </row>
        <row r="334">
          <cell r="A334" t="str">
            <v>0564</v>
          </cell>
          <cell r="C334" t="str">
            <v>630 South Broadway</v>
          </cell>
        </row>
        <row r="335">
          <cell r="A335" t="str">
            <v>0565</v>
          </cell>
          <cell r="C335" t="str">
            <v>John T. Smith Hall</v>
          </cell>
        </row>
        <row r="336">
          <cell r="A336" t="str">
            <v>0566</v>
          </cell>
          <cell r="C336" t="str">
            <v>Dale E. Baldwin Hall</v>
          </cell>
        </row>
        <row r="337">
          <cell r="A337" t="str">
            <v>0567</v>
          </cell>
          <cell r="C337" t="str">
            <v>Margaret Ingels Hall</v>
          </cell>
        </row>
        <row r="338">
          <cell r="A338" t="str">
            <v>0568</v>
          </cell>
          <cell r="C338" t="str">
            <v>David P. Roselle Hall</v>
          </cell>
        </row>
        <row r="339">
          <cell r="A339" t="str">
            <v>0571</v>
          </cell>
          <cell r="C339" t="str">
            <v>Parking Structure #6</v>
          </cell>
        </row>
        <row r="340">
          <cell r="A340" t="str">
            <v>0572</v>
          </cell>
          <cell r="C340" t="str">
            <v>Parking Structure #7</v>
          </cell>
        </row>
        <row r="341">
          <cell r="A341" t="str">
            <v>0582</v>
          </cell>
          <cell r="C341" t="str">
            <v>University Health Service</v>
          </cell>
        </row>
        <row r="342">
          <cell r="A342" t="str">
            <v>0585</v>
          </cell>
          <cell r="C342" t="str">
            <v>Baseball Training Pavilion</v>
          </cell>
        </row>
        <row r="343">
          <cell r="A343" t="str">
            <v>0592</v>
          </cell>
          <cell r="C343" t="str">
            <v>Storage Shed</v>
          </cell>
        </row>
        <row r="344">
          <cell r="A344" t="str">
            <v>0596</v>
          </cell>
          <cell r="C344" t="str">
            <v>Bio-Pharm (BP)</v>
          </cell>
        </row>
        <row r="345">
          <cell r="A345" t="str">
            <v>0600</v>
          </cell>
          <cell r="C345" t="str">
            <v>413 Pennsylvania Ct</v>
          </cell>
        </row>
        <row r="346">
          <cell r="A346" t="str">
            <v>0601</v>
          </cell>
          <cell r="C346" t="str">
            <v>Parking Structure #8</v>
          </cell>
        </row>
        <row r="347">
          <cell r="A347" t="str">
            <v>0602</v>
          </cell>
          <cell r="C347" t="str">
            <v>Pavilion A</v>
          </cell>
        </row>
        <row r="348">
          <cell r="A348" t="str">
            <v>0604</v>
          </cell>
          <cell r="C348" t="str">
            <v>Joe Craft Center</v>
          </cell>
        </row>
        <row r="349">
          <cell r="A349" t="str">
            <v>0607</v>
          </cell>
          <cell r="C349" t="str">
            <v>788 Press Avenue</v>
          </cell>
        </row>
        <row r="350">
          <cell r="A350" t="str">
            <v>0608</v>
          </cell>
          <cell r="C350" t="str">
            <v>792 Press Avenue</v>
          </cell>
        </row>
        <row r="351">
          <cell r="A351" t="str">
            <v>0609</v>
          </cell>
          <cell r="C351" t="str">
            <v>796 Press Avenue</v>
          </cell>
        </row>
        <row r="352">
          <cell r="A352" t="str">
            <v>0610</v>
          </cell>
          <cell r="C352" t="str">
            <v>800 Press Avenue</v>
          </cell>
        </row>
        <row r="353">
          <cell r="A353" t="str">
            <v>0611</v>
          </cell>
          <cell r="C353" t="str">
            <v>Medical Office Building (Samaritan)</v>
          </cell>
        </row>
        <row r="354">
          <cell r="A354" t="str">
            <v>0612</v>
          </cell>
          <cell r="C354" t="str">
            <v>Samaritan Chiller Building</v>
          </cell>
        </row>
        <row r="355">
          <cell r="A355" t="str">
            <v>0613</v>
          </cell>
          <cell r="C355" t="str">
            <v>Samaritan Parking Structure</v>
          </cell>
        </row>
        <row r="356">
          <cell r="A356" t="str">
            <v>0616</v>
          </cell>
          <cell r="C356" t="str">
            <v>Seaton Center Storage</v>
          </cell>
        </row>
        <row r="357">
          <cell r="A357" t="str">
            <v>0617</v>
          </cell>
          <cell r="C357" t="str">
            <v>118 Conn Terrace</v>
          </cell>
        </row>
        <row r="358">
          <cell r="A358" t="str">
            <v>0618</v>
          </cell>
          <cell r="C358" t="str">
            <v>MacAdam Student Observatory</v>
          </cell>
        </row>
        <row r="359">
          <cell r="A359" t="str">
            <v>0619</v>
          </cell>
          <cell r="C359" t="str">
            <v>102 Conn Terrace</v>
          </cell>
        </row>
        <row r="360">
          <cell r="A360" t="str">
            <v>0621</v>
          </cell>
          <cell r="C360" t="str">
            <v>104 Conn Terrace</v>
          </cell>
        </row>
        <row r="361">
          <cell r="A361" t="str">
            <v>0622</v>
          </cell>
          <cell r="C361" t="str">
            <v>108 Conn Terrace</v>
          </cell>
        </row>
        <row r="362">
          <cell r="A362" t="str">
            <v>0623</v>
          </cell>
          <cell r="C362" t="str">
            <v>110 Conn Terrace</v>
          </cell>
        </row>
        <row r="363">
          <cell r="A363" t="str">
            <v>0624</v>
          </cell>
          <cell r="C363" t="str">
            <v>120 Conn Terrace</v>
          </cell>
        </row>
        <row r="364">
          <cell r="A364" t="str">
            <v>0625</v>
          </cell>
          <cell r="C364" t="str">
            <v>1105 S. Limestone</v>
          </cell>
        </row>
        <row r="365">
          <cell r="A365" t="str">
            <v>0626</v>
          </cell>
          <cell r="C365" t="str">
            <v>1119 S. Limestone</v>
          </cell>
        </row>
        <row r="366">
          <cell r="A366" t="str">
            <v>0630</v>
          </cell>
          <cell r="C366" t="str">
            <v>Air Medical Crew Quarters</v>
          </cell>
        </row>
        <row r="367">
          <cell r="A367" t="str">
            <v>0633</v>
          </cell>
          <cell r="C367" t="str">
            <v>Davis Marksbury Building</v>
          </cell>
        </row>
        <row r="368">
          <cell r="A368" t="str">
            <v>0636</v>
          </cell>
          <cell r="C368" t="str">
            <v>411 Pennsylvania Court</v>
          </cell>
        </row>
        <row r="369">
          <cell r="A369" t="str">
            <v>0637</v>
          </cell>
          <cell r="C369" t="str">
            <v>1041 S. Limestone St.</v>
          </cell>
        </row>
        <row r="370">
          <cell r="A370" t="str">
            <v>0639</v>
          </cell>
          <cell r="C370" t="str">
            <v>1045 S. Limestone St</v>
          </cell>
        </row>
        <row r="371">
          <cell r="A371" t="str">
            <v>0641</v>
          </cell>
          <cell r="C371" t="str">
            <v>409 Pennsylvania Ct</v>
          </cell>
        </row>
        <row r="372">
          <cell r="A372" t="str">
            <v>0644</v>
          </cell>
          <cell r="C372" t="str">
            <v>Wildcat Coal Lodge</v>
          </cell>
        </row>
        <row r="373">
          <cell r="A373" t="str">
            <v>0645</v>
          </cell>
          <cell r="C373" t="str">
            <v>179 Leader Ave</v>
          </cell>
        </row>
        <row r="374">
          <cell r="A374" t="str">
            <v>0646</v>
          </cell>
          <cell r="C374" t="str">
            <v>404 Pennsylvania Ct</v>
          </cell>
        </row>
        <row r="375">
          <cell r="A375" t="str">
            <v>0647</v>
          </cell>
          <cell r="C375" t="str">
            <v>213 Transcript Ave</v>
          </cell>
        </row>
        <row r="376">
          <cell r="A376" t="str">
            <v>0648</v>
          </cell>
          <cell r="C376" t="str">
            <v>221 Transcript Ave</v>
          </cell>
        </row>
        <row r="377">
          <cell r="A377" t="str">
            <v>0649</v>
          </cell>
          <cell r="C377" t="str">
            <v>217 Transcript Ave</v>
          </cell>
        </row>
        <row r="378">
          <cell r="A378" t="str">
            <v>0651</v>
          </cell>
          <cell r="C378" t="str">
            <v>Mandrell Hall</v>
          </cell>
        </row>
        <row r="379">
          <cell r="A379" t="str">
            <v>0652</v>
          </cell>
          <cell r="C379" t="str">
            <v>Bosworth Hall</v>
          </cell>
        </row>
        <row r="380">
          <cell r="A380" t="str">
            <v>0653</v>
          </cell>
          <cell r="C380" t="str">
            <v>Sanders Hall</v>
          </cell>
        </row>
        <row r="381">
          <cell r="A381" t="str">
            <v>0654</v>
          </cell>
          <cell r="C381" t="str">
            <v>Building 100</v>
          </cell>
        </row>
        <row r="382">
          <cell r="A382" t="str">
            <v>0655</v>
          </cell>
          <cell r="C382" t="str">
            <v>Building 200</v>
          </cell>
        </row>
        <row r="383">
          <cell r="A383" t="str">
            <v>0656</v>
          </cell>
          <cell r="C383" t="str">
            <v>Building 300</v>
          </cell>
        </row>
        <row r="384">
          <cell r="A384" t="str">
            <v>0657</v>
          </cell>
          <cell r="C384" t="str">
            <v>Building 400</v>
          </cell>
        </row>
        <row r="385">
          <cell r="A385" t="str">
            <v>0658</v>
          </cell>
          <cell r="C385" t="str">
            <v>Maintenance Bldg.</v>
          </cell>
        </row>
        <row r="386">
          <cell r="A386" t="str">
            <v>0659</v>
          </cell>
          <cell r="C386" t="str">
            <v>Gas Building</v>
          </cell>
        </row>
        <row r="387">
          <cell r="A387" t="str">
            <v>0660</v>
          </cell>
          <cell r="C387" t="str">
            <v>Maxwelton Ct. Apts #1</v>
          </cell>
        </row>
        <row r="388">
          <cell r="A388" t="str">
            <v>0661</v>
          </cell>
          <cell r="C388" t="str">
            <v>Maxwelton Ct. Apts #2</v>
          </cell>
        </row>
        <row r="389">
          <cell r="A389" t="str">
            <v>0662</v>
          </cell>
          <cell r="C389" t="str">
            <v>Maxwelton Ct. Apts #3</v>
          </cell>
        </row>
        <row r="390">
          <cell r="A390" t="str">
            <v>0663</v>
          </cell>
          <cell r="C390" t="str">
            <v>Maxwelton Ct. Apts #4</v>
          </cell>
        </row>
        <row r="391">
          <cell r="A391" t="str">
            <v>0664</v>
          </cell>
          <cell r="C391" t="str">
            <v>Maxwelton Ct. Apts #5</v>
          </cell>
        </row>
        <row r="392">
          <cell r="A392" t="str">
            <v>0665</v>
          </cell>
          <cell r="C392" t="str">
            <v>Maxwelton Ct. Apts #6</v>
          </cell>
        </row>
        <row r="393">
          <cell r="A393" t="str">
            <v>0666</v>
          </cell>
          <cell r="C393" t="str">
            <v>Maxwelton Ct. Apts #7</v>
          </cell>
        </row>
        <row r="394">
          <cell r="A394" t="str">
            <v>0667</v>
          </cell>
          <cell r="C394" t="str">
            <v>Maxwelton Ct. Apts #8</v>
          </cell>
        </row>
        <row r="395">
          <cell r="A395" t="str">
            <v>0668</v>
          </cell>
          <cell r="C395" t="str">
            <v>Maxwelton Ct. Apts #9</v>
          </cell>
        </row>
        <row r="396">
          <cell r="A396" t="str">
            <v>0669</v>
          </cell>
          <cell r="C396" t="str">
            <v>Maxwelton Ct. Apts #10</v>
          </cell>
        </row>
        <row r="397">
          <cell r="A397" t="str">
            <v>0670</v>
          </cell>
          <cell r="C397" t="str">
            <v>Maxwelton Ct. Apts #11</v>
          </cell>
        </row>
        <row r="398">
          <cell r="A398" t="str">
            <v>0671</v>
          </cell>
          <cell r="C398" t="str">
            <v>Maxwelton Ct. Apts #12</v>
          </cell>
        </row>
        <row r="399">
          <cell r="A399" t="str">
            <v>0672</v>
          </cell>
          <cell r="C399" t="str">
            <v>Maxwelton Ct. Apts #13</v>
          </cell>
        </row>
        <row r="400">
          <cell r="A400" t="str">
            <v>0673</v>
          </cell>
          <cell r="C400" t="str">
            <v>Maxwelton Ct. Apts #14</v>
          </cell>
        </row>
        <row r="401">
          <cell r="A401" t="str">
            <v>0674</v>
          </cell>
          <cell r="C401" t="str">
            <v>Maxwelton Ct. Apts #15</v>
          </cell>
        </row>
        <row r="402">
          <cell r="A402" t="str">
            <v>0675</v>
          </cell>
          <cell r="C402" t="str">
            <v>Maxwelton Ct. Apts #16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>
            <v>0</v>
          </cell>
          <cell r="C4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topLeftCell="B4" zoomScale="90" zoomScaleNormal="90" workbookViewId="0">
      <selection activeCell="I14" sqref="I14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0" t="s">
        <v>73</v>
      </c>
      <c r="C1" s="70"/>
      <c r="F1" s="18" t="s">
        <v>10</v>
      </c>
      <c r="G1" s="54">
        <v>42101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1" t="str">
        <f>VLOOKUP(B1,BuildingList!A:B,2,FALSE)</f>
        <v>University Health Service</v>
      </c>
      <c r="C2" s="71"/>
      <c r="F2" s="24" t="s">
        <v>12</v>
      </c>
      <c r="G2" s="61" t="s">
        <v>62</v>
      </c>
      <c r="J2" s="15">
        <f>G22-J22</f>
        <v>2</v>
      </c>
      <c r="K2" s="15">
        <f>H22-M22</f>
        <v>1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 t="s">
        <v>74</v>
      </c>
      <c r="B6" s="28" t="s">
        <v>75</v>
      </c>
      <c r="C6" s="11" t="s">
        <v>51</v>
      </c>
      <c r="D6" s="17" t="s">
        <v>5</v>
      </c>
      <c r="E6" s="37">
        <v>872</v>
      </c>
      <c r="F6" s="37">
        <v>876</v>
      </c>
      <c r="G6" s="34" t="s">
        <v>3</v>
      </c>
      <c r="H6" s="17" t="s">
        <v>2</v>
      </c>
      <c r="I6" s="11" t="s">
        <v>77</v>
      </c>
      <c r="J6" s="10">
        <f>IF(G6="No Change","N/A",IF(G6="New Tag Required",Lookup!F:F,IF(G6="Remove Old Tag",Lookup!F:F,IF(G6="N/A","N/A",""))))</f>
        <v>0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x14ac:dyDescent="0.3">
      <c r="A7" s="38">
        <v>125</v>
      </c>
      <c r="B7" s="28" t="s">
        <v>75</v>
      </c>
      <c r="C7" s="11" t="s">
        <v>51</v>
      </c>
      <c r="D7" s="17" t="s">
        <v>5</v>
      </c>
      <c r="E7" s="34">
        <v>558</v>
      </c>
      <c r="F7" s="34">
        <v>552</v>
      </c>
      <c r="G7" s="34" t="s">
        <v>3</v>
      </c>
      <c r="H7" s="17" t="s">
        <v>18</v>
      </c>
      <c r="I7" s="11" t="s">
        <v>76</v>
      </c>
      <c r="J7" s="10">
        <f>IF(G7="No Change","N/A",IF(G7="New Tag Required",Lookup!F:F,IF(G7="Remove Old Tag",Lookup!F:F,IF(G7="N/A","N/A",""))))</f>
        <v>0</v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x14ac:dyDescent="0.3">
      <c r="A8" s="38"/>
      <c r="C8" s="11"/>
      <c r="E8" s="34"/>
      <c r="F8" s="34"/>
      <c r="G8" s="34"/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ht="15" x14ac:dyDescent="0.25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ht="15" x14ac:dyDescent="0.25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ht="15" x14ac:dyDescent="0.25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ht="15" x14ac:dyDescent="0.25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ht="15" x14ac:dyDescent="0.25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ht="15" x14ac:dyDescent="0.25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ht="15" x14ac:dyDescent="0.25">
      <c r="A15" s="36"/>
      <c r="C15" s="11"/>
      <c r="E15" s="34"/>
      <c r="F15" s="34"/>
      <c r="G15" s="34"/>
      <c r="J15" s="10"/>
      <c r="K15" s="40"/>
      <c r="M15" s="10"/>
      <c r="N15" s="40"/>
    </row>
    <row r="16" spans="1:16" ht="15" x14ac:dyDescent="0.25">
      <c r="A16" s="36"/>
      <c r="C16" s="11"/>
      <c r="E16" s="34"/>
      <c r="F16" s="34"/>
      <c r="G16" s="34"/>
      <c r="J16" s="10"/>
      <c r="K16" s="40"/>
      <c r="M16" s="10"/>
      <c r="N16" s="40"/>
    </row>
    <row r="17" spans="1:14" ht="15" x14ac:dyDescent="0.25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ht="15" x14ac:dyDescent="0.25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ht="15" x14ac:dyDescent="0.25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.75" thickBot="1" x14ac:dyDescent="0.3">
      <c r="A20" s="36"/>
      <c r="C20" s="11"/>
      <c r="E20" s="34"/>
      <c r="F20" s="34"/>
      <c r="G20" s="34"/>
      <c r="K20" s="40"/>
      <c r="N20" s="40"/>
    </row>
    <row r="21" spans="1:14" ht="45" x14ac:dyDescent="0.25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.75" thickBot="1" x14ac:dyDescent="0.3">
      <c r="A22" s="36"/>
      <c r="C22" s="11"/>
      <c r="E22" s="34"/>
      <c r="F22" s="34"/>
      <c r="G22" s="14">
        <f>COUNTIF(G6:G21,"New Tag Required")</f>
        <v>2</v>
      </c>
      <c r="H22" s="13">
        <f>COUNTIF(H6:H21,"New Sign Required")</f>
        <v>1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ht="15" x14ac:dyDescent="0.25">
      <c r="A23" s="36"/>
      <c r="C23" s="11"/>
      <c r="E23" s="34"/>
      <c r="F23" s="34"/>
      <c r="G23" s="34"/>
    </row>
    <row r="24" spans="1:14" ht="15" x14ac:dyDescent="0.25">
      <c r="A24" s="36"/>
      <c r="C24" s="11"/>
      <c r="E24" s="34"/>
      <c r="F24" s="34"/>
      <c r="G24" s="34"/>
    </row>
    <row r="25" spans="1:14" ht="15" x14ac:dyDescent="0.25">
      <c r="A25" s="36"/>
      <c r="C25" s="11"/>
      <c r="E25" s="34"/>
      <c r="F25" s="34"/>
      <c r="G25" s="34"/>
    </row>
    <row r="26" spans="1:14" ht="15" x14ac:dyDescent="0.25">
      <c r="A26" s="36"/>
      <c r="C26" s="11"/>
      <c r="E26" s="34"/>
      <c r="F26" s="34"/>
      <c r="G26" s="34"/>
    </row>
    <row r="27" spans="1:14" ht="15" x14ac:dyDescent="0.25">
      <c r="A27" s="36"/>
      <c r="C27" s="11"/>
      <c r="E27" s="34"/>
      <c r="F27" s="34"/>
      <c r="G27" s="34"/>
    </row>
    <row r="28" spans="1:14" ht="15" x14ac:dyDescent="0.25">
      <c r="A28" s="36"/>
      <c r="C28" s="11"/>
      <c r="E28" s="34"/>
      <c r="F28" s="34"/>
      <c r="G28" s="34"/>
    </row>
    <row r="29" spans="1:14" ht="15" x14ac:dyDescent="0.25">
      <c r="A29" s="36"/>
      <c r="C29" s="11"/>
      <c r="E29" s="34"/>
      <c r="F29" s="34"/>
      <c r="G29" s="34"/>
    </row>
    <row r="30" spans="1:14" ht="15" x14ac:dyDescent="0.25">
      <c r="A30" s="44"/>
      <c r="C30" s="11"/>
      <c r="E30" s="34"/>
      <c r="F30" s="45"/>
      <c r="G30" s="34"/>
    </row>
    <row r="31" spans="1:14" ht="15" x14ac:dyDescent="0.25">
      <c r="A31" s="44"/>
      <c r="C31" s="11"/>
      <c r="E31" s="34"/>
      <c r="F31" s="45"/>
      <c r="G31" s="34"/>
    </row>
    <row r="32" spans="1:14" ht="15" x14ac:dyDescent="0.25">
      <c r="A32" s="44"/>
      <c r="C32" s="11"/>
      <c r="E32" s="34"/>
      <c r="F32" s="46"/>
      <c r="G32" s="34"/>
    </row>
    <row r="33" spans="1:7" ht="15" x14ac:dyDescent="0.25">
      <c r="A33" s="36"/>
      <c r="C33" s="11"/>
      <c r="E33" s="34"/>
      <c r="F33" s="45"/>
      <c r="G33" s="34"/>
    </row>
    <row r="34" spans="1:7" ht="15" x14ac:dyDescent="0.25">
      <c r="A34" s="36"/>
      <c r="C34" s="11"/>
      <c r="E34" s="34"/>
      <c r="F34" s="45"/>
      <c r="G34" s="34"/>
    </row>
    <row r="35" spans="1:7" ht="15" x14ac:dyDescent="0.25">
      <c r="A35" s="47"/>
      <c r="C35" s="11"/>
      <c r="E35" s="34"/>
      <c r="F35" s="34"/>
      <c r="G35" s="34"/>
    </row>
    <row r="36" spans="1:7" ht="15" x14ac:dyDescent="0.25">
      <c r="A36" s="47"/>
      <c r="C36" s="11"/>
      <c r="E36" s="34"/>
      <c r="F36" s="34"/>
      <c r="G36" s="34"/>
    </row>
    <row r="37" spans="1:7" ht="15" x14ac:dyDescent="0.25">
      <c r="A37" s="47"/>
      <c r="C37" s="11"/>
      <c r="E37" s="34"/>
      <c r="F37" s="34"/>
      <c r="G37" s="34"/>
    </row>
    <row r="38" spans="1:7" ht="15" x14ac:dyDescent="0.25">
      <c r="A38" s="47"/>
      <c r="C38" s="11"/>
      <c r="E38" s="34"/>
      <c r="F38" s="34"/>
      <c r="G38" s="34"/>
    </row>
    <row r="39" spans="1:7" ht="15" x14ac:dyDescent="0.25">
      <c r="A39" s="48"/>
      <c r="C39" s="11"/>
      <c r="E39" s="34"/>
      <c r="F39" s="39"/>
      <c r="G39" s="34"/>
    </row>
    <row r="40" spans="1:7" ht="15" x14ac:dyDescent="0.25">
      <c r="A40" s="47"/>
      <c r="C40" s="11"/>
      <c r="E40" s="34"/>
      <c r="F40" s="34"/>
      <c r="G40" s="34"/>
    </row>
    <row r="41" spans="1:7" ht="15" x14ac:dyDescent="0.25">
      <c r="A41" s="47"/>
      <c r="C41" s="11"/>
      <c r="E41" s="34"/>
      <c r="F41" s="34"/>
      <c r="G41" s="34"/>
    </row>
    <row r="42" spans="1:7" ht="15" x14ac:dyDescent="0.25">
      <c r="A42" s="36"/>
      <c r="C42" s="11"/>
      <c r="E42" s="34"/>
      <c r="F42" s="34"/>
      <c r="G42" s="34"/>
    </row>
    <row r="43" spans="1:7" ht="15" x14ac:dyDescent="0.25">
      <c r="A43" s="36"/>
      <c r="C43" s="11"/>
    </row>
    <row r="44" spans="1:7" ht="15" x14ac:dyDescent="0.25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A6" sqref="A6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ht="15" x14ac:dyDescent="0.25">
      <c r="A1" s="51" t="s">
        <v>7</v>
      </c>
      <c r="B1" s="52" t="str">
        <f>'KD Changes'!B1:C1</f>
        <v>0582</v>
      </c>
      <c r="C1" s="53"/>
      <c r="D1" s="18" t="s">
        <v>10</v>
      </c>
      <c r="E1" s="54">
        <f>'KD Changes'!G1</f>
        <v>42101</v>
      </c>
    </row>
    <row r="2" spans="1:10" ht="15" x14ac:dyDescent="0.25">
      <c r="A2" s="57" t="s">
        <v>8</v>
      </c>
      <c r="B2" s="58" t="str">
        <f>VLOOKUP(B1,[1]BuildingList!A:B,2,FALSE)</f>
        <v>University Health Service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.75" thickTop="1" x14ac:dyDescent="0.25">
      <c r="A6" s="1"/>
      <c r="B6" s="1"/>
      <c r="G6" s="32"/>
      <c r="H6" s="32"/>
      <c r="I6" s="55"/>
      <c r="J6" s="55"/>
    </row>
    <row r="7" spans="1:10" ht="15" x14ac:dyDescent="0.25">
      <c r="A7" s="1"/>
      <c r="B7" s="1"/>
      <c r="G7" s="32"/>
      <c r="H7" s="32"/>
      <c r="I7" s="55"/>
      <c r="J7" s="55"/>
    </row>
    <row r="8" spans="1:10" ht="15" customHeight="1" x14ac:dyDescent="0.25">
      <c r="A8" s="1"/>
      <c r="B8" s="1"/>
      <c r="G8" s="32"/>
      <c r="H8" s="32"/>
      <c r="I8" s="55"/>
      <c r="J8" s="55"/>
    </row>
    <row r="9" spans="1:10" ht="15" x14ac:dyDescent="0.25">
      <c r="B9" s="56"/>
      <c r="G9" s="32"/>
      <c r="H9" s="32"/>
      <c r="I9" s="55"/>
      <c r="J9" s="55"/>
    </row>
    <row r="10" spans="1:10" ht="15" x14ac:dyDescent="0.25">
      <c r="B10" s="56"/>
      <c r="F10" s="64"/>
      <c r="G10" s="32"/>
      <c r="H10" s="32"/>
    </row>
    <row r="11" spans="1:10" ht="15" x14ac:dyDescent="0.25">
      <c r="A11" s="55"/>
      <c r="B11" s="55"/>
      <c r="F11" s="64"/>
      <c r="G11" s="32"/>
      <c r="H11" s="32"/>
    </row>
    <row r="12" spans="1:10" ht="15" x14ac:dyDescent="0.25">
      <c r="A12" s="55"/>
      <c r="B12" s="56"/>
      <c r="F12" s="64"/>
      <c r="G12" s="32"/>
      <c r="H12" s="32"/>
    </row>
    <row r="13" spans="1:10" ht="15" x14ac:dyDescent="0.25">
      <c r="A13" s="55"/>
      <c r="B13" s="55"/>
      <c r="F13" s="64"/>
      <c r="G13" s="32"/>
      <c r="H13" s="32"/>
    </row>
    <row r="14" spans="1:10" ht="15" x14ac:dyDescent="0.25">
      <c r="A14" s="55"/>
      <c r="B14" s="56"/>
      <c r="F14" s="64"/>
      <c r="G14" s="32"/>
      <c r="H14" s="32"/>
    </row>
    <row r="15" spans="1:10" ht="15" x14ac:dyDescent="0.25">
      <c r="A15" s="55"/>
      <c r="B15" s="55"/>
      <c r="F15" s="64"/>
      <c r="G15" s="32"/>
      <c r="H15" s="32"/>
    </row>
    <row r="16" spans="1:10" ht="15" x14ac:dyDescent="0.25">
      <c r="A16" s="55"/>
      <c r="B16" s="56"/>
      <c r="F16" s="64"/>
      <c r="G16" s="32"/>
      <c r="H16" s="32"/>
    </row>
    <row r="17" spans="1:8" ht="15" x14ac:dyDescent="0.25">
      <c r="A17" s="55"/>
      <c r="B17" s="55"/>
      <c r="F17" s="64"/>
      <c r="G17" s="32"/>
      <c r="H17" s="32"/>
    </row>
    <row r="18" spans="1:8" ht="15" x14ac:dyDescent="0.25">
      <c r="A18" s="55"/>
      <c r="B18" s="55"/>
      <c r="F18" s="64"/>
      <c r="G18" s="32"/>
      <c r="H18" s="32"/>
    </row>
    <row r="19" spans="1:8" ht="15" x14ac:dyDescent="0.25">
      <c r="A19" s="55"/>
      <c r="B19" s="55"/>
      <c r="F19" s="64"/>
      <c r="G19" s="32"/>
      <c r="H19" s="32"/>
    </row>
    <row r="20" spans="1:8" ht="15" x14ac:dyDescent="0.25">
      <c r="A20" s="55"/>
      <c r="B20" s="55"/>
      <c r="F20" s="64"/>
      <c r="G20" s="32"/>
      <c r="H20" s="32"/>
    </row>
    <row r="21" spans="1:8" ht="15" x14ac:dyDescent="0.25">
      <c r="A21" s="55"/>
      <c r="B21" s="55"/>
      <c r="F21" s="65"/>
      <c r="G21" s="32"/>
      <c r="H21" s="32"/>
    </row>
    <row r="22" spans="1:8" ht="15" x14ac:dyDescent="0.25">
      <c r="A22" s="55"/>
      <c r="B22" s="55"/>
      <c r="F22" s="64"/>
      <c r="G22" s="32"/>
      <c r="H22" s="32"/>
    </row>
    <row r="23" spans="1:8" ht="15" x14ac:dyDescent="0.25">
      <c r="A23" s="55"/>
      <c r="B23" s="55"/>
      <c r="F23" s="64"/>
      <c r="G23" s="32"/>
      <c r="H23" s="32"/>
    </row>
    <row r="24" spans="1:8" ht="15" x14ac:dyDescent="0.25">
      <c r="A24" s="55"/>
      <c r="B24" s="55"/>
      <c r="F24" s="64"/>
      <c r="G24" s="32"/>
      <c r="H24" s="32"/>
    </row>
    <row r="25" spans="1:8" ht="15" x14ac:dyDescent="0.25">
      <c r="A25" s="55"/>
      <c r="B25" s="55"/>
      <c r="F25" s="64"/>
      <c r="G25" s="32"/>
      <c r="H25" s="32"/>
    </row>
    <row r="26" spans="1:8" ht="15" x14ac:dyDescent="0.25">
      <c r="A26" s="55"/>
      <c r="B26" s="55"/>
      <c r="F26" s="64"/>
      <c r="G26" s="32"/>
      <c r="H26" s="32"/>
    </row>
    <row r="27" spans="1:8" ht="15" x14ac:dyDescent="0.25">
      <c r="A27" s="55"/>
      <c r="B27" s="55"/>
      <c r="F27" s="64"/>
      <c r="G27" s="32"/>
      <c r="H27" s="32"/>
    </row>
    <row r="28" spans="1:8" ht="15" x14ac:dyDescent="0.25">
      <c r="A28" s="55"/>
      <c r="B28" s="55"/>
      <c r="F28" s="64"/>
      <c r="G28" s="32"/>
      <c r="H28" s="32"/>
    </row>
    <row r="29" spans="1:8" ht="15" x14ac:dyDescent="0.25">
      <c r="A29" s="55"/>
      <c r="B29" s="55"/>
      <c r="F29" s="64"/>
      <c r="G29" s="32"/>
      <c r="H29" s="32"/>
    </row>
    <row r="30" spans="1:8" ht="15" x14ac:dyDescent="0.25">
      <c r="A30" s="55"/>
      <c r="B30" s="55"/>
      <c r="F30" s="64"/>
      <c r="G30" s="32"/>
      <c r="H30" s="32"/>
    </row>
    <row r="31" spans="1:8" ht="15" x14ac:dyDescent="0.25">
      <c r="A31" s="63"/>
      <c r="E31" s="64"/>
      <c r="F31" s="64"/>
      <c r="G31" s="32"/>
      <c r="H31" s="32"/>
    </row>
    <row r="32" spans="1:8" ht="15" x14ac:dyDescent="0.25">
      <c r="A32" s="63"/>
      <c r="E32" s="64"/>
      <c r="F32" s="64"/>
      <c r="G32" s="32"/>
      <c r="H32" s="32"/>
    </row>
    <row r="33" spans="1:8" ht="15" x14ac:dyDescent="0.25">
      <c r="A33" s="63"/>
      <c r="E33" s="64"/>
      <c r="F33" s="64"/>
      <c r="G33" s="32"/>
      <c r="H33" s="32"/>
    </row>
    <row r="34" spans="1:8" ht="15" x14ac:dyDescent="0.25">
      <c r="A34" s="63"/>
      <c r="E34" s="64"/>
      <c r="F34" s="64"/>
      <c r="G34" s="32"/>
      <c r="H34" s="32"/>
    </row>
    <row r="35" spans="1:8" ht="15" x14ac:dyDescent="0.25">
      <c r="A35" s="63"/>
      <c r="E35" s="64"/>
      <c r="F35" s="64"/>
      <c r="G35" s="32"/>
      <c r="H35" s="32"/>
    </row>
    <row r="36" spans="1:8" ht="15" x14ac:dyDescent="0.25">
      <c r="A36" s="63"/>
      <c r="E36" s="64"/>
      <c r="F36" s="64"/>
      <c r="G36" s="32"/>
      <c r="H36" s="32"/>
    </row>
    <row r="37" spans="1:8" ht="15" x14ac:dyDescent="0.25">
      <c r="A37" s="63"/>
      <c r="E37" s="64"/>
      <c r="F37" s="64"/>
      <c r="G37" s="32"/>
      <c r="H37" s="32"/>
    </row>
    <row r="38" spans="1:8" ht="15" x14ac:dyDescent="0.25">
      <c r="A38" s="63"/>
      <c r="E38" s="64"/>
      <c r="F38" s="64"/>
      <c r="G38" s="32"/>
      <c r="H38" s="32"/>
    </row>
    <row r="39" spans="1:8" ht="15" x14ac:dyDescent="0.25">
      <c r="A39" s="63"/>
      <c r="E39" s="64"/>
      <c r="F39" s="64"/>
      <c r="G39" s="64"/>
    </row>
    <row r="40" spans="1:8" ht="15" x14ac:dyDescent="0.25">
      <c r="A40" s="63"/>
      <c r="E40" s="64"/>
      <c r="F40" s="64"/>
      <c r="G40" s="64"/>
    </row>
    <row r="41" spans="1:8" ht="15" x14ac:dyDescent="0.25">
      <c r="A41" s="66"/>
      <c r="E41" s="64"/>
      <c r="F41" s="67"/>
      <c r="G41" s="64"/>
    </row>
    <row r="42" spans="1:8" ht="15" x14ac:dyDescent="0.25">
      <c r="A42" s="66"/>
      <c r="E42" s="64"/>
      <c r="F42" s="67"/>
      <c r="G42" s="64"/>
    </row>
    <row r="43" spans="1:8" ht="15" x14ac:dyDescent="0.25">
      <c r="A43" s="66"/>
      <c r="E43" s="64"/>
      <c r="F43" s="68"/>
      <c r="G43" s="64"/>
    </row>
    <row r="44" spans="1:8" ht="15" x14ac:dyDescent="0.25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0" t="s">
        <v>50</v>
      </c>
    </row>
    <row r="10" spans="1:7" s="1" customFormat="1" x14ac:dyDescent="0.25">
      <c r="E10" s="50" t="s">
        <v>33</v>
      </c>
    </row>
    <row r="11" spans="1:7" x14ac:dyDescent="0.25">
      <c r="E11" s="50" t="s">
        <v>20</v>
      </c>
    </row>
    <row r="12" spans="1:7" x14ac:dyDescent="0.25">
      <c r="E12" s="50" t="s">
        <v>24</v>
      </c>
    </row>
    <row r="13" spans="1:7" x14ac:dyDescent="0.25">
      <c r="E13" s="50" t="s">
        <v>53</v>
      </c>
    </row>
    <row r="14" spans="1:7" x14ac:dyDescent="0.25">
      <c r="E14" s="50" t="s">
        <v>51</v>
      </c>
    </row>
    <row r="15" spans="1:7" x14ac:dyDescent="0.25">
      <c r="E15" s="50" t="s">
        <v>22</v>
      </c>
    </row>
    <row r="16" spans="1:7" x14ac:dyDescent="0.25">
      <c r="E16" s="50" t="s">
        <v>26</v>
      </c>
    </row>
    <row r="17" spans="1:7" x14ac:dyDescent="0.25">
      <c r="E17" s="50" t="s">
        <v>23</v>
      </c>
    </row>
    <row r="18" spans="1:7" x14ac:dyDescent="0.25">
      <c r="E18" s="50" t="s">
        <v>25</v>
      </c>
    </row>
    <row r="19" spans="1:7" x14ac:dyDescent="0.25">
      <c r="E19" s="7"/>
    </row>
    <row r="20" spans="1:7" x14ac:dyDescent="0.25">
      <c r="A20" s="49"/>
      <c r="B20" s="49"/>
      <c r="C20" s="49"/>
      <c r="D20" s="49"/>
      <c r="F20" s="49"/>
      <c r="G20" s="49"/>
    </row>
    <row r="21" spans="1:7" x14ac:dyDescent="0.25">
      <c r="A21" s="49"/>
      <c r="B21" s="49"/>
      <c r="C21" s="49"/>
      <c r="D21" s="49"/>
      <c r="F21" s="49"/>
      <c r="G21" s="49"/>
    </row>
    <row r="22" spans="1:7" x14ac:dyDescent="0.25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25">
      <c r="A24" s="49"/>
      <c r="B24" s="49"/>
      <c r="C24" s="49"/>
      <c r="D24" s="49"/>
      <c r="F24" s="49"/>
      <c r="G24" s="49"/>
    </row>
    <row r="25" spans="1:7" x14ac:dyDescent="0.25">
      <c r="A25" s="49"/>
      <c r="B25" s="49"/>
      <c r="C25" s="49"/>
      <c r="D25" s="49"/>
      <c r="F25" s="49"/>
      <c r="G25" s="49"/>
    </row>
    <row r="26" spans="1:7" x14ac:dyDescent="0.25">
      <c r="A26" s="49"/>
      <c r="B26" s="49"/>
      <c r="C26" s="49"/>
      <c r="D26" s="49"/>
      <c r="F26" s="49"/>
      <c r="G26" s="49"/>
    </row>
    <row r="27" spans="1:7" x14ac:dyDescent="0.25">
      <c r="A27" s="49"/>
      <c r="B27" s="49"/>
      <c r="C27" s="49"/>
      <c r="D27" s="49"/>
      <c r="F27" s="49"/>
      <c r="G27" s="49"/>
    </row>
    <row r="28" spans="1:7" x14ac:dyDescent="0.25">
      <c r="A28" s="49"/>
      <c r="B28" s="49"/>
      <c r="C28" s="49"/>
      <c r="D28" s="49"/>
      <c r="F28" s="49"/>
      <c r="G28" s="49"/>
    </row>
    <row r="29" spans="1:7" x14ac:dyDescent="0.25">
      <c r="A29" s="49"/>
      <c r="B29" s="49"/>
      <c r="C29" s="49"/>
      <c r="D29" s="49"/>
      <c r="F29" s="49"/>
      <c r="G29" s="49"/>
    </row>
    <row r="30" spans="1:7" x14ac:dyDescent="0.25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ht="15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ht="15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ht="15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ht="15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ht="15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ht="15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ht="15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ht="15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ht="15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ht="15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ht="15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ht="15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ht="15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ht="15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ht="15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ht="15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ht="15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ht="15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ht="15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ht="15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ht="15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ht="15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ht="15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ht="15" x14ac:dyDescent="0.25">
      <c r="A172" s="2" t="str">
        <f>([3]UKBuilding_List!A172)</f>
        <v>0205</v>
      </c>
      <c r="B172" s="3" t="str">
        <f>([3]UKBuilding_List!C172)</f>
        <v>Phi Mu</v>
      </c>
    </row>
    <row r="173" spans="1:2" ht="15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ht="15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ht="15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ht="15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ht="15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ht="15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ht="15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ht="15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ht="15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ht="15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ht="15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ht="15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ht="15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ht="15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ht="15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ht="15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ht="15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ht="15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ht="15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ht="15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ht="15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ht="15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ht="15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ht="15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ht="15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ht="15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ht="15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ht="15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ht="15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ht="15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ht="15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ht="15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ht="15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ht="15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ht="15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ht="15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ht="15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ht="15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ht="15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ht="15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ht="15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ht="15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ht="15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ht="15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ht="15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ht="15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ht="15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ht="15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ht="15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ht="15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ht="15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ht="15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ht="15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ht="15" x14ac:dyDescent="0.25">
      <c r="A235" s="2" t="str">
        <f>([3]UKBuilding_List!A235)</f>
        <v>0286</v>
      </c>
      <c r="B235" s="3" t="str">
        <f>([3]UKBuilding_List!C235)</f>
        <v>ASTeCC</v>
      </c>
    </row>
    <row r="236" spans="1:2" ht="15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ht="15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ht="15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ht="15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ht="15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ht="15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ht="15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ht="15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ht="15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ht="15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ht="15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ht="15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ht="15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ht="15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ht="15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ht="15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ht="15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ht="15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ht="15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ht="15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ht="15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ht="15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ht="15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ht="15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ht="15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ht="15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ht="15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ht="15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ht="15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ht="15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ht="15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ht="15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ht="15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ht="15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ht="15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ht="15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ht="15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ht="15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ht="15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ht="15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ht="15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ht="15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ht="15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ht="15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ht="15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ht="15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ht="15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ht="15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ht="15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ht="15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ht="15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ht="15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ht="15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ht="15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ht="15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ht="15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ht="15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ht="15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ht="15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ht="15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ht="15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ht="15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ht="15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ht="15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ht="15" x14ac:dyDescent="0.25">
      <c r="A313" s="2" t="str">
        <f>([3]UKBuilding_List!A313)</f>
        <v>0467</v>
      </c>
      <c r="B313" s="3" t="str">
        <f>([3]UKBuilding_List!C313)</f>
        <v>220 Transcript Ave</v>
      </c>
    </row>
    <row r="314" spans="1:2" ht="15" x14ac:dyDescent="0.25">
      <c r="A314" s="2" t="str">
        <f>([3]UKBuilding_List!A314)</f>
        <v>0473</v>
      </c>
      <c r="B314" s="3" t="str">
        <f>([3]UKBuilding_List!C314)</f>
        <v>505 Oldham Ct</v>
      </c>
    </row>
    <row r="315" spans="1:2" ht="15" x14ac:dyDescent="0.25">
      <c r="A315" s="2" t="str">
        <f>([3]UKBuilding_List!A315)</f>
        <v>0481</v>
      </c>
      <c r="B315" s="3" t="str">
        <f>([3]UKBuilding_List!C315)</f>
        <v>LCC Academic Tech Building</v>
      </c>
    </row>
    <row r="316" spans="1:2" ht="15" x14ac:dyDescent="0.25">
      <c r="A316" s="2" t="str">
        <f>([3]UKBuilding_List!A316)</f>
        <v>0482</v>
      </c>
      <c r="B316" s="3" t="str">
        <f>([3]UKBuilding_List!C316)</f>
        <v>408 Linden Walk</v>
      </c>
    </row>
    <row r="317" spans="1:2" ht="15" x14ac:dyDescent="0.25">
      <c r="A317" s="2" t="str">
        <f>([3]UKBuilding_List!A317)</f>
        <v>0484</v>
      </c>
      <c r="B317" s="3" t="str">
        <f>([3]UKBuilding_List!C317)</f>
        <v>Real Properties Garage</v>
      </c>
    </row>
    <row r="318" spans="1:2" ht="15" x14ac:dyDescent="0.25">
      <c r="A318" s="2" t="str">
        <f>([3]UKBuilding_List!A318)</f>
        <v>0485</v>
      </c>
      <c r="B318" s="3" t="str">
        <f>([3]UKBuilding_List!C318)</f>
        <v>Boone Tennis Stadium</v>
      </c>
    </row>
    <row r="319" spans="1:2" ht="15" x14ac:dyDescent="0.25">
      <c r="A319" s="2" t="str">
        <f>([3]UKBuilding_List!A319)</f>
        <v>0487</v>
      </c>
      <c r="B319" s="3" t="str">
        <f>([3]UKBuilding_List!C319)</f>
        <v>518 Oldham Ct</v>
      </c>
    </row>
    <row r="320" spans="1:2" ht="15" x14ac:dyDescent="0.25">
      <c r="A320" s="2" t="str">
        <f>([3]UKBuilding_List!A320)</f>
        <v>0488</v>
      </c>
      <c r="B320" s="3" t="str">
        <f>([3]UKBuilding_List!C320)</f>
        <v>Woodland Early Learning Center</v>
      </c>
    </row>
    <row r="321" spans="1:2" ht="15" x14ac:dyDescent="0.25">
      <c r="A321" s="2" t="str">
        <f>([3]UKBuilding_List!A321)</f>
        <v>0489</v>
      </c>
      <c r="B321" s="3" t="str">
        <f>([3]UKBuilding_List!C321)</f>
        <v>1117 South Limestone</v>
      </c>
    </row>
    <row r="322" spans="1:2" ht="15" x14ac:dyDescent="0.25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ht="15" x14ac:dyDescent="0.25">
      <c r="A323" s="2" t="str">
        <f>([3]UKBuilding_List!A323)</f>
        <v>0494</v>
      </c>
      <c r="B323" s="3" t="str">
        <f>([3]UKBuilding_List!C323)</f>
        <v>Stuckert Career Center</v>
      </c>
    </row>
    <row r="324" spans="1:2" ht="15" x14ac:dyDescent="0.25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ht="15" x14ac:dyDescent="0.25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ht="15" x14ac:dyDescent="0.25">
      <c r="A326" s="2" t="str">
        <f>([3]UKBuilding_List!A326)</f>
        <v>0504</v>
      </c>
      <c r="B326" s="3" t="str">
        <f>([3]UKBuilding_List!C326)</f>
        <v>Sigma Chi Fraternity House</v>
      </c>
    </row>
    <row r="327" spans="1:2" ht="15" x14ac:dyDescent="0.25">
      <c r="A327" s="2" t="str">
        <f>([3]UKBuilding_List!A327)</f>
        <v>0505</v>
      </c>
      <c r="B327" s="3" t="str">
        <f>([3]UKBuilding_List!C327)</f>
        <v>Alpha Tau Omega Fraternity</v>
      </c>
    </row>
    <row r="328" spans="1:2" ht="15" x14ac:dyDescent="0.25">
      <c r="A328" s="2" t="str">
        <f>([3]UKBuilding_List!A328)</f>
        <v>0506</v>
      </c>
      <c r="B328" s="3" t="str">
        <f>([3]UKBuilding_List!C328)</f>
        <v>Robert Straus Behavioral Research Building</v>
      </c>
    </row>
    <row r="329" spans="1:2" ht="15" x14ac:dyDescent="0.25">
      <c r="A329" s="2" t="str">
        <f>([3]UKBuilding_List!A329)</f>
        <v>0507</v>
      </c>
      <c r="B329" s="3" t="str">
        <f>([3]UKBuilding_List!C329)</f>
        <v>Sigma Alpha Epsilon Fraternity</v>
      </c>
    </row>
    <row r="330" spans="1:2" ht="15" x14ac:dyDescent="0.25">
      <c r="A330" s="2" t="str">
        <f>([3]UKBuilding_List!A330)</f>
        <v>0509</v>
      </c>
      <c r="B330" s="3" t="str">
        <f>([3]UKBuilding_List!C330)</f>
        <v>Biomedical Biological Sciences Research Building</v>
      </c>
    </row>
    <row r="331" spans="1:2" ht="15" x14ac:dyDescent="0.25">
      <c r="A331" s="2" t="str">
        <f>([3]UKBuilding_List!A331)</f>
        <v>0514</v>
      </c>
      <c r="B331" s="3" t="str">
        <f>([3]UKBuilding_List!C331)</f>
        <v>Central Utility Plant #4</v>
      </c>
    </row>
    <row r="332" spans="1:2" ht="15" x14ac:dyDescent="0.25">
      <c r="A332" s="2" t="str">
        <f>([3]UKBuilding_List!A332)</f>
        <v>0517</v>
      </c>
      <c r="B332" s="3" t="str">
        <f>([3]UKBuilding_List!C332)</f>
        <v>College of Medicine Learning Center</v>
      </c>
    </row>
    <row r="333" spans="1:2" ht="15" x14ac:dyDescent="0.25">
      <c r="A333" s="2" t="str">
        <f>([3]UKBuilding_List!A333)</f>
        <v>0518</v>
      </c>
      <c r="B333" s="3" t="str">
        <f>([3]UKBuilding_List!C333)</f>
        <v>BBSRB Generator Building</v>
      </c>
    </row>
    <row r="334" spans="1:2" ht="15" x14ac:dyDescent="0.25">
      <c r="A334" s="2" t="str">
        <f>([3]UKBuilding_List!A334)</f>
        <v>0564</v>
      </c>
      <c r="B334" s="3" t="str">
        <f>([3]UKBuilding_List!C334)</f>
        <v>630 South Broadway</v>
      </c>
    </row>
    <row r="335" spans="1:2" ht="15" x14ac:dyDescent="0.25">
      <c r="A335" s="2" t="str">
        <f>([3]UKBuilding_List!A335)</f>
        <v>0565</v>
      </c>
      <c r="B335" s="3" t="str">
        <f>([3]UKBuilding_List!C335)</f>
        <v>John T. Smith Hall</v>
      </c>
    </row>
    <row r="336" spans="1:2" ht="15" x14ac:dyDescent="0.25">
      <c r="A336" s="2" t="str">
        <f>([3]UKBuilding_List!A336)</f>
        <v>0566</v>
      </c>
      <c r="B336" s="3" t="str">
        <f>([3]UKBuilding_List!C336)</f>
        <v>Dale E. Baldwin Hall</v>
      </c>
    </row>
    <row r="337" spans="1:2" ht="15" x14ac:dyDescent="0.25">
      <c r="A337" s="2" t="str">
        <f>([3]UKBuilding_List!A337)</f>
        <v>0567</v>
      </c>
      <c r="B337" s="3" t="str">
        <f>([3]UKBuilding_List!C337)</f>
        <v>Margaret Ingels Hall</v>
      </c>
    </row>
    <row r="338" spans="1:2" ht="15" x14ac:dyDescent="0.25">
      <c r="A338" s="2" t="str">
        <f>([3]UKBuilding_List!A338)</f>
        <v>0568</v>
      </c>
      <c r="B338" s="3" t="str">
        <f>([3]UKBuilding_List!C338)</f>
        <v>David P. Roselle Hall</v>
      </c>
    </row>
    <row r="339" spans="1:2" ht="15" x14ac:dyDescent="0.25">
      <c r="A339" s="2" t="str">
        <f>([3]UKBuilding_List!A339)</f>
        <v>0571</v>
      </c>
      <c r="B339" s="3" t="str">
        <f>([3]UKBuilding_List!C339)</f>
        <v>Parking Structure #6</v>
      </c>
    </row>
    <row r="340" spans="1:2" ht="15" x14ac:dyDescent="0.25">
      <c r="A340" s="2" t="str">
        <f>([3]UKBuilding_List!A340)</f>
        <v>0572</v>
      </c>
      <c r="B340" s="3" t="str">
        <f>([3]UKBuilding_List!C340)</f>
        <v>Parking Structure #7</v>
      </c>
    </row>
    <row r="341" spans="1:2" ht="15" x14ac:dyDescent="0.25">
      <c r="A341" s="2" t="str">
        <f>([3]UKBuilding_List!A341)</f>
        <v>0582</v>
      </c>
      <c r="B341" s="3" t="str">
        <f>([3]UKBuilding_List!C341)</f>
        <v>University Health Service</v>
      </c>
    </row>
    <row r="342" spans="1:2" ht="15" x14ac:dyDescent="0.25">
      <c r="A342" s="2" t="str">
        <f>([3]UKBuilding_List!A342)</f>
        <v>0585</v>
      </c>
      <c r="B342" s="3" t="str">
        <f>([3]UKBuilding_List!C342)</f>
        <v>Baseball Training Pavilion</v>
      </c>
    </row>
    <row r="343" spans="1:2" ht="15" x14ac:dyDescent="0.25">
      <c r="A343" s="2" t="str">
        <f>([3]UKBuilding_List!A343)</f>
        <v>0592</v>
      </c>
      <c r="B343" s="3" t="str">
        <f>([3]UKBuilding_List!C343)</f>
        <v>Storage Shed</v>
      </c>
    </row>
    <row r="344" spans="1:2" ht="15" x14ac:dyDescent="0.25">
      <c r="A344" s="2" t="str">
        <f>([3]UKBuilding_List!A344)</f>
        <v>0596</v>
      </c>
      <c r="B344" s="3" t="str">
        <f>([3]UKBuilding_List!C344)</f>
        <v>Bio-Pharm (BP)</v>
      </c>
    </row>
    <row r="345" spans="1:2" ht="15" x14ac:dyDescent="0.25">
      <c r="A345" s="2" t="str">
        <f>([3]UKBuilding_List!A345)</f>
        <v>0600</v>
      </c>
      <c r="B345" s="3" t="str">
        <f>([3]UKBuilding_List!C345)</f>
        <v>413 Pennsylvania Ct</v>
      </c>
    </row>
    <row r="346" spans="1:2" ht="15" x14ac:dyDescent="0.25">
      <c r="A346" s="2" t="str">
        <f>([3]UKBuilding_List!A346)</f>
        <v>0601</v>
      </c>
      <c r="B346" s="3" t="str">
        <f>([3]UKBuilding_List!C346)</f>
        <v>Parking Structure #8</v>
      </c>
    </row>
    <row r="347" spans="1:2" ht="15" x14ac:dyDescent="0.25">
      <c r="A347" s="2" t="str">
        <f>([3]UKBuilding_List!A347)</f>
        <v>0602</v>
      </c>
      <c r="B347" s="3" t="str">
        <f>([3]UKBuilding_List!C347)</f>
        <v>Pavilion A</v>
      </c>
    </row>
    <row r="348" spans="1:2" ht="15" x14ac:dyDescent="0.25">
      <c r="A348" s="2" t="str">
        <f>([3]UKBuilding_List!A348)</f>
        <v>0604</v>
      </c>
      <c r="B348" s="3" t="str">
        <f>([3]UKBuilding_List!C348)</f>
        <v>Joe Craft Center</v>
      </c>
    </row>
    <row r="349" spans="1:2" ht="15" x14ac:dyDescent="0.25">
      <c r="A349" s="2" t="str">
        <f>([3]UKBuilding_List!A349)</f>
        <v>0607</v>
      </c>
      <c r="B349" s="3" t="str">
        <f>([3]UKBuilding_List!C349)</f>
        <v>788 Press Avenue</v>
      </c>
    </row>
    <row r="350" spans="1:2" ht="15" x14ac:dyDescent="0.25">
      <c r="A350" s="2" t="str">
        <f>([3]UKBuilding_List!A350)</f>
        <v>0608</v>
      </c>
      <c r="B350" s="3" t="str">
        <f>([3]UKBuilding_List!C350)</f>
        <v>792 Press Avenue</v>
      </c>
    </row>
    <row r="351" spans="1:2" ht="15" x14ac:dyDescent="0.25">
      <c r="A351" s="2" t="str">
        <f>([3]UKBuilding_List!A351)</f>
        <v>0609</v>
      </c>
      <c r="B351" s="3" t="str">
        <f>([3]UKBuilding_List!C351)</f>
        <v>796 Press Avenue</v>
      </c>
    </row>
    <row r="352" spans="1:2" ht="15" x14ac:dyDescent="0.25">
      <c r="A352" s="2" t="str">
        <f>([3]UKBuilding_List!A352)</f>
        <v>0610</v>
      </c>
      <c r="B352" s="3" t="str">
        <f>([3]UKBuilding_List!C352)</f>
        <v>800 Press Avenue</v>
      </c>
    </row>
    <row r="353" spans="1:2" x14ac:dyDescent="0.3">
      <c r="A353" s="2" t="str">
        <f>([3]UKBuilding_List!A353)</f>
        <v>0611</v>
      </c>
      <c r="B353" s="3" t="str">
        <f>([3]UKBuilding_List!C353)</f>
        <v>Medical Office Building (Samaritan)</v>
      </c>
    </row>
    <row r="354" spans="1:2" x14ac:dyDescent="0.3">
      <c r="A354" s="2" t="str">
        <f>([3]UKBuilding_List!A354)</f>
        <v>0612</v>
      </c>
      <c r="B354" s="3" t="str">
        <f>([3]UKBuilding_List!C354)</f>
        <v>Samaritan Chiller Building</v>
      </c>
    </row>
    <row r="355" spans="1:2" x14ac:dyDescent="0.3">
      <c r="A355" s="2" t="str">
        <f>([3]UKBuilding_List!A355)</f>
        <v>0613</v>
      </c>
      <c r="B355" s="3" t="str">
        <f>([3]UKBuilding_List!C355)</f>
        <v>Samaritan Parking Structure</v>
      </c>
    </row>
    <row r="356" spans="1:2" x14ac:dyDescent="0.3">
      <c r="A356" s="2" t="str">
        <f>([3]UKBuilding_List!A356)</f>
        <v>0616</v>
      </c>
      <c r="B356" s="3" t="str">
        <f>([3]UKBuilding_List!C356)</f>
        <v>Seaton Center Storage</v>
      </c>
    </row>
    <row r="357" spans="1:2" x14ac:dyDescent="0.3">
      <c r="A357" s="2" t="str">
        <f>([3]UKBuilding_List!A357)</f>
        <v>0617</v>
      </c>
      <c r="B357" s="3" t="str">
        <f>([3]UKBuilding_List!C357)</f>
        <v>118 Conn Terrace</v>
      </c>
    </row>
    <row r="358" spans="1:2" x14ac:dyDescent="0.3">
      <c r="A358" s="2" t="str">
        <f>([3]UKBuilding_List!A358)</f>
        <v>0618</v>
      </c>
      <c r="B358" s="3" t="str">
        <f>([3]UKBuilding_List!C358)</f>
        <v>MacAdam Student Observatory</v>
      </c>
    </row>
    <row r="359" spans="1:2" x14ac:dyDescent="0.3">
      <c r="A359" s="2" t="str">
        <f>([3]UKBuilding_List!A359)</f>
        <v>0619</v>
      </c>
      <c r="B359" s="3" t="str">
        <f>([3]UKBuilding_List!C359)</f>
        <v>102 Conn Terrace</v>
      </c>
    </row>
    <row r="360" spans="1:2" x14ac:dyDescent="0.3">
      <c r="A360" s="2" t="str">
        <f>([3]UKBuilding_List!A360)</f>
        <v>0621</v>
      </c>
      <c r="B360" s="3" t="str">
        <f>([3]UKBuilding_List!C360)</f>
        <v>104 Conn Terrace</v>
      </c>
    </row>
    <row r="361" spans="1:2" x14ac:dyDescent="0.3">
      <c r="A361" s="2" t="str">
        <f>([3]UKBuilding_List!A361)</f>
        <v>0622</v>
      </c>
      <c r="B361" s="3" t="str">
        <f>([3]UKBuilding_List!C361)</f>
        <v>108 Conn Terrace</v>
      </c>
    </row>
    <row r="362" spans="1:2" x14ac:dyDescent="0.3">
      <c r="A362" s="2" t="str">
        <f>([3]UKBuilding_List!A362)</f>
        <v>0623</v>
      </c>
      <c r="B362" s="3" t="str">
        <f>([3]UKBuilding_List!C362)</f>
        <v>110 Conn Terrace</v>
      </c>
    </row>
    <row r="363" spans="1:2" x14ac:dyDescent="0.3">
      <c r="A363" s="2" t="str">
        <f>([3]UKBuilding_List!A363)</f>
        <v>0624</v>
      </c>
      <c r="B363" s="3" t="str">
        <f>([3]UKBuilding_List!C363)</f>
        <v>120 Conn Terrace</v>
      </c>
    </row>
    <row r="364" spans="1:2" x14ac:dyDescent="0.3">
      <c r="A364" s="2" t="str">
        <f>([3]UKBuilding_List!A364)</f>
        <v>0625</v>
      </c>
      <c r="B364" s="3" t="str">
        <f>([3]UKBuilding_List!C364)</f>
        <v>1105 S. Limestone</v>
      </c>
    </row>
    <row r="365" spans="1:2" x14ac:dyDescent="0.3">
      <c r="A365" s="2" t="str">
        <f>([3]UKBuilding_List!A365)</f>
        <v>0626</v>
      </c>
      <c r="B365" s="3" t="str">
        <f>([3]UKBuilding_List!C365)</f>
        <v>1119 S. Limestone</v>
      </c>
    </row>
    <row r="366" spans="1:2" x14ac:dyDescent="0.3">
      <c r="A366" s="2" t="str">
        <f>([3]UKBuilding_List!A366)</f>
        <v>0630</v>
      </c>
      <c r="B366" s="3" t="str">
        <f>([3]UKBuilding_List!C366)</f>
        <v>Air Medical Crew Quarters</v>
      </c>
    </row>
    <row r="367" spans="1:2" x14ac:dyDescent="0.3">
      <c r="A367" s="2" t="str">
        <f>([3]UKBuilding_List!A367)</f>
        <v>0633</v>
      </c>
      <c r="B367" s="3" t="str">
        <f>([3]UKBuilding_List!C367)</f>
        <v>Davis Marksbury Building</v>
      </c>
    </row>
    <row r="368" spans="1:2" x14ac:dyDescent="0.3">
      <c r="A368" s="2" t="str">
        <f>([3]UKBuilding_List!A368)</f>
        <v>0636</v>
      </c>
      <c r="B368" s="3" t="str">
        <f>([3]UKBuilding_List!C368)</f>
        <v>411 Pennsylvania Court</v>
      </c>
    </row>
    <row r="369" spans="1:2" x14ac:dyDescent="0.3">
      <c r="A369" s="2" t="str">
        <f>([3]UKBuilding_List!A369)</f>
        <v>0637</v>
      </c>
      <c r="B369" s="3" t="str">
        <f>([3]UKBuilding_List!C369)</f>
        <v>1041 S. Limestone St.</v>
      </c>
    </row>
    <row r="370" spans="1:2" x14ac:dyDescent="0.3">
      <c r="A370" s="2" t="str">
        <f>([3]UKBuilding_List!A370)</f>
        <v>0639</v>
      </c>
      <c r="B370" s="3" t="str">
        <f>([3]UKBuilding_List!C370)</f>
        <v>1045 S. Limestone St</v>
      </c>
    </row>
    <row r="371" spans="1:2" x14ac:dyDescent="0.3">
      <c r="A371" s="2" t="str">
        <f>([3]UKBuilding_List!A371)</f>
        <v>0641</v>
      </c>
      <c r="B371" s="3" t="str">
        <f>([3]UKBuilding_List!C371)</f>
        <v>409 Pennsylvania Ct</v>
      </c>
    </row>
    <row r="372" spans="1:2" x14ac:dyDescent="0.3">
      <c r="A372" s="2" t="str">
        <f>([3]UKBuilding_List!A372)</f>
        <v>0644</v>
      </c>
      <c r="B372" s="3" t="str">
        <f>([3]UKBuilding_List!C372)</f>
        <v>Wildcat Coal Lodge</v>
      </c>
    </row>
    <row r="373" spans="1:2" x14ac:dyDescent="0.3">
      <c r="A373" s="2" t="str">
        <f>([3]UKBuilding_List!A373)</f>
        <v>0645</v>
      </c>
      <c r="B373" s="3" t="str">
        <f>([3]UKBuilding_List!C373)</f>
        <v>179 Leader Ave</v>
      </c>
    </row>
    <row r="374" spans="1:2" x14ac:dyDescent="0.3">
      <c r="A374" s="2" t="str">
        <f>([3]UKBuilding_List!A374)</f>
        <v>0646</v>
      </c>
      <c r="B374" s="3" t="str">
        <f>([3]UKBuilding_List!C374)</f>
        <v>404 Pennsylvania Ct</v>
      </c>
    </row>
    <row r="375" spans="1:2" x14ac:dyDescent="0.3">
      <c r="A375" s="2" t="str">
        <f>([3]UKBuilding_List!A375)</f>
        <v>0647</v>
      </c>
      <c r="B375" s="3" t="str">
        <f>([3]UKBuilding_List!C375)</f>
        <v>213 Transcript Ave</v>
      </c>
    </row>
    <row r="376" spans="1:2" x14ac:dyDescent="0.3">
      <c r="A376" s="2" t="str">
        <f>([3]UKBuilding_List!A376)</f>
        <v>0648</v>
      </c>
      <c r="B376" s="3" t="str">
        <f>([3]UKBuilding_List!C376)</f>
        <v>221 Transcript Ave</v>
      </c>
    </row>
    <row r="377" spans="1:2" x14ac:dyDescent="0.3">
      <c r="A377" s="2" t="str">
        <f>([3]UKBuilding_List!A377)</f>
        <v>0649</v>
      </c>
      <c r="B377" s="3" t="str">
        <f>([3]UKBuilding_List!C377)</f>
        <v>217 Transcript Ave</v>
      </c>
    </row>
    <row r="378" spans="1:2" x14ac:dyDescent="0.3">
      <c r="A378" s="2" t="str">
        <f>([3]UKBuilding_List!A378)</f>
        <v>0651</v>
      </c>
      <c r="B378" s="3" t="str">
        <f>([3]UKBuilding_List!C378)</f>
        <v>Mandrell Hall</v>
      </c>
    </row>
    <row r="379" spans="1:2" x14ac:dyDescent="0.3">
      <c r="A379" s="2" t="str">
        <f>([3]UKBuilding_List!A379)</f>
        <v>0652</v>
      </c>
      <c r="B379" s="3" t="str">
        <f>([3]UKBuilding_List!C379)</f>
        <v>Bosworth Hall</v>
      </c>
    </row>
    <row r="380" spans="1:2" x14ac:dyDescent="0.3">
      <c r="A380" s="2" t="str">
        <f>([3]UKBuilding_List!A380)</f>
        <v>0653</v>
      </c>
      <c r="B380" s="3" t="str">
        <f>([3]UKBuilding_List!C380)</f>
        <v>Sanders Hall</v>
      </c>
    </row>
    <row r="381" spans="1:2" x14ac:dyDescent="0.3">
      <c r="A381" s="2" t="str">
        <f>([3]UKBuilding_List!A381)</f>
        <v>0654</v>
      </c>
      <c r="B381" s="3" t="str">
        <f>([3]UKBuilding_List!C381)</f>
        <v>Building 100</v>
      </c>
    </row>
    <row r="382" spans="1:2" x14ac:dyDescent="0.3">
      <c r="A382" s="2" t="str">
        <f>([3]UKBuilding_List!A382)</f>
        <v>0655</v>
      </c>
      <c r="B382" s="3" t="str">
        <f>([3]UKBuilding_List!C382)</f>
        <v>Building 200</v>
      </c>
    </row>
    <row r="383" spans="1:2" x14ac:dyDescent="0.3">
      <c r="A383" s="2" t="str">
        <f>([3]UKBuilding_List!A383)</f>
        <v>0656</v>
      </c>
      <c r="B383" s="3" t="str">
        <f>([3]UKBuilding_List!C383)</f>
        <v>Building 300</v>
      </c>
    </row>
    <row r="384" spans="1:2" x14ac:dyDescent="0.3">
      <c r="A384" s="2" t="str">
        <f>([3]UKBuilding_List!A384)</f>
        <v>0657</v>
      </c>
      <c r="B384" s="3" t="str">
        <f>([3]UKBuilding_List!C384)</f>
        <v>Building 400</v>
      </c>
    </row>
    <row r="385" spans="1:2" x14ac:dyDescent="0.3">
      <c r="A385" s="2" t="str">
        <f>([3]UKBuilding_List!A385)</f>
        <v>0658</v>
      </c>
      <c r="B385" s="3" t="str">
        <f>([3]UKBuilding_List!C385)</f>
        <v>Maintenance Bldg.</v>
      </c>
    </row>
    <row r="386" spans="1:2" x14ac:dyDescent="0.3">
      <c r="A386" s="2" t="str">
        <f>([3]UKBuilding_List!A386)</f>
        <v>0659</v>
      </c>
      <c r="B386" s="3" t="str">
        <f>([3]UKBuilding_List!C386)</f>
        <v>Gas Building</v>
      </c>
    </row>
    <row r="387" spans="1:2" x14ac:dyDescent="0.3">
      <c r="A387" s="2" t="str">
        <f>([3]UKBuilding_List!A387)</f>
        <v>0660</v>
      </c>
      <c r="B387" s="3" t="str">
        <f>([3]UKBuilding_List!C387)</f>
        <v>Maxwelton Ct. Apts #1</v>
      </c>
    </row>
    <row r="388" spans="1:2" x14ac:dyDescent="0.3">
      <c r="A388" s="2" t="str">
        <f>([3]UKBuilding_List!A388)</f>
        <v>0661</v>
      </c>
      <c r="B388" s="3" t="str">
        <f>([3]UKBuilding_List!C388)</f>
        <v>Maxwelton Ct. Apts #2</v>
      </c>
    </row>
    <row r="389" spans="1:2" x14ac:dyDescent="0.3">
      <c r="A389" s="2" t="str">
        <f>([3]UKBuilding_List!A389)</f>
        <v>0662</v>
      </c>
      <c r="B389" s="3" t="str">
        <f>([3]UKBuilding_List!C389)</f>
        <v>Maxwelton Ct. Apts #3</v>
      </c>
    </row>
    <row r="390" spans="1:2" x14ac:dyDescent="0.3">
      <c r="A390" s="2" t="str">
        <f>([3]UKBuilding_List!A390)</f>
        <v>0663</v>
      </c>
      <c r="B390" s="3" t="str">
        <f>([3]UKBuilding_List!C390)</f>
        <v>Maxwelton Ct. Apts #4</v>
      </c>
    </row>
    <row r="391" spans="1:2" x14ac:dyDescent="0.3">
      <c r="A391" s="2" t="str">
        <f>([3]UKBuilding_List!A391)</f>
        <v>0664</v>
      </c>
      <c r="B391" s="3" t="str">
        <f>([3]UKBuilding_List!C391)</f>
        <v>Maxwelton Ct. Apts #5</v>
      </c>
    </row>
    <row r="392" spans="1:2" x14ac:dyDescent="0.3">
      <c r="A392" s="2" t="str">
        <f>([3]UKBuilding_List!A392)</f>
        <v>0665</v>
      </c>
      <c r="B392" s="3" t="str">
        <f>([3]UKBuilding_List!C392)</f>
        <v>Maxwelton Ct. Apts #6</v>
      </c>
    </row>
    <row r="393" spans="1:2" x14ac:dyDescent="0.3">
      <c r="A393" s="2" t="str">
        <f>([3]UKBuilding_List!A393)</f>
        <v>0666</v>
      </c>
      <c r="B393" s="3" t="str">
        <f>([3]UKBuilding_List!C393)</f>
        <v>Maxwelton Ct. Apts #7</v>
      </c>
    </row>
    <row r="394" spans="1:2" x14ac:dyDescent="0.3">
      <c r="A394" s="2" t="str">
        <f>([3]UKBuilding_List!A394)</f>
        <v>0667</v>
      </c>
      <c r="B394" s="3" t="str">
        <f>([3]UKBuilding_List!C394)</f>
        <v>Maxwelton Ct. Apts #8</v>
      </c>
    </row>
    <row r="395" spans="1:2" x14ac:dyDescent="0.3">
      <c r="A395" s="2" t="str">
        <f>([3]UKBuilding_List!A395)</f>
        <v>0668</v>
      </c>
      <c r="B395" s="3" t="str">
        <f>([3]UKBuilding_List!C395)</f>
        <v>Maxwelton Ct. Apts #9</v>
      </c>
    </row>
    <row r="396" spans="1:2" x14ac:dyDescent="0.3">
      <c r="A396" s="2" t="str">
        <f>([3]UKBuilding_List!A396)</f>
        <v>0669</v>
      </c>
      <c r="B396" s="3" t="str">
        <f>([3]UKBuilding_List!C396)</f>
        <v>Maxwelton Ct. Apts #10</v>
      </c>
    </row>
    <row r="397" spans="1:2" x14ac:dyDescent="0.3">
      <c r="A397" s="2" t="str">
        <f>([3]UKBuilding_List!A397)</f>
        <v>0670</v>
      </c>
      <c r="B397" s="3" t="str">
        <f>([3]UKBuilding_List!C397)</f>
        <v>Maxwelton Ct. Apts #11</v>
      </c>
    </row>
    <row r="398" spans="1:2" x14ac:dyDescent="0.3">
      <c r="A398" s="2" t="str">
        <f>([3]UKBuilding_List!A398)</f>
        <v>0671</v>
      </c>
      <c r="B398" s="3" t="str">
        <f>([3]UKBuilding_List!C398)</f>
        <v>Maxwelton Ct. Apts #12</v>
      </c>
    </row>
    <row r="399" spans="1:2" x14ac:dyDescent="0.3">
      <c r="A399" s="2" t="str">
        <f>([3]UKBuilding_List!A399)</f>
        <v>0672</v>
      </c>
      <c r="B399" s="3" t="str">
        <f>([3]UKBuilding_List!C399)</f>
        <v>Maxwelton Ct. Apts #13</v>
      </c>
    </row>
    <row r="400" spans="1:2" x14ac:dyDescent="0.3">
      <c r="A400" s="2" t="str">
        <f>([3]UKBuilding_List!A400)</f>
        <v>0673</v>
      </c>
      <c r="B400" s="3" t="str">
        <f>([3]UKBuilding_List!C400)</f>
        <v>Maxwelton Ct. Apts #14</v>
      </c>
    </row>
    <row r="401" spans="1:2" x14ac:dyDescent="0.3">
      <c r="A401" s="2" t="str">
        <f>([3]UKBuilding_List!A401)</f>
        <v>0674</v>
      </c>
      <c r="B401" s="3" t="str">
        <f>([3]UKBuilding_List!C401)</f>
        <v>Maxwelton Ct. Apts #15</v>
      </c>
    </row>
    <row r="402" spans="1:2" x14ac:dyDescent="0.3">
      <c r="A402" s="2" t="str">
        <f>([3]UKBuilding_List!A402)</f>
        <v>0675</v>
      </c>
      <c r="B402" s="3" t="str">
        <f>([3]UKBuilding_List!C402)</f>
        <v>Maxwelton Ct. Apts #16</v>
      </c>
    </row>
    <row r="403" spans="1:2" x14ac:dyDescent="0.3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3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3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3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3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3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3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3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3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3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2015-04-13T19:55:45Z</dcterms:modified>
</cp:coreProperties>
</file>