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71\"/>
    </mc:Choice>
  </mc:AlternateContent>
  <xr:revisionPtr revIDLastSave="0" documentId="13_ncr:1_{23051CF3-CCD4-4950-8E18-F659BF25E8E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Changes'!$A$1:$I$37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G41" i="1"/>
  <c r="E2" i="4" l="1"/>
  <c r="E1" i="4"/>
  <c r="M41" i="1" l="1"/>
  <c r="K2" i="1" s="1"/>
  <c r="J4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<sst xmlns="http://schemas.openxmlformats.org/spreadsheetml/2006/main" count="351" uniqueCount="158">
  <si>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</si>
  <si>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</si>
  <si>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</si>
  <si>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</si>
  <si>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</si>
  <si>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</si>
  <si>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</si>
  <si>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</si>
  <si>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</si>
  <si>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</si>
  <si>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</si>
  <si>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</si>
  <si>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</si>
  <si>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</si>
  <si>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</si>
  <si>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</si>
  <si>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</si>
  <si>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</si>
  <si>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</si>
  <si>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</si>
  <si>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</si>
  <si>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</si>
  <si>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</si>
  <si>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</si>
  <si>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</si>
  <si>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</si>
  <si>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</si>
  <si>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</si>
  <si>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</si>
  <si>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</si>
  <si>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</si>
  <si>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</si>
  <si>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</si>
  <si>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</si>
  <si>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</si>
  <si>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</si>
  <si>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</si>
  <si>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</si>
  <si>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</si>
  <si>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</si>
  <si>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</si>
  <si>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</si>
  <si>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</si>
  <si>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</si>
  <si>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</si>
  <si>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</si>
  <si>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</si>
  <si>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</si>
  <si>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</si>
  <si>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</si>
  <si>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</si>
  <si>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</si>
  <si>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</si>
  <si>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</si>
  <si>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</si>
  <si>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</si>
  <si>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</si>
  <si>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</si>
  <si>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</si>
  <si>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</si>
  <si>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</si>
  <si>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</si>
  <si>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</si>
  <si>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</si>
  <si>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</si>
  <si>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</si>
  <si>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</si>
  <si>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</si>
  <si>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</si>
  <si>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</si>
  <si>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</si>
  <si>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</si>
  <si>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</si>
  <si>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</si>
  <si>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</si>
  <si>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</si>
  <si>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</si>
  <si>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</si>
  <si>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ST-B</t>
  </si>
  <si>
    <t>01</t>
  </si>
  <si>
    <t>100D</t>
  </si>
  <si>
    <t>101A</t>
  </si>
  <si>
    <t>100B</t>
  </si>
  <si>
    <t>LV100A</t>
  </si>
  <si>
    <t>02</t>
  </si>
  <si>
    <t>LV200</t>
  </si>
  <si>
    <t>LV200A</t>
  </si>
  <si>
    <t>LV300</t>
  </si>
  <si>
    <t>LV300A</t>
  </si>
  <si>
    <t>03</t>
  </si>
  <si>
    <t>LV400A</t>
  </si>
  <si>
    <t>04</t>
  </si>
  <si>
    <t>05</t>
  </si>
  <si>
    <t>ST-A</t>
  </si>
  <si>
    <t>0571</t>
  </si>
  <si>
    <t>LV500</t>
  </si>
  <si>
    <t>EL-A</t>
  </si>
  <si>
    <t>measure to ELEVATOR SHAFT not cab</t>
  </si>
  <si>
    <t>fix at threshold to EL-A</t>
  </si>
  <si>
    <t>LX-0571-01-0180</t>
  </si>
  <si>
    <t>PARKING STRUCTURE #6 - Room</t>
  </si>
  <si>
    <t>LX-0571-01-0190</t>
  </si>
  <si>
    <t>1st Flr Tunnel 170</t>
  </si>
  <si>
    <t>Room Label Change: 170 Changed To TL170</t>
  </si>
  <si>
    <t>TL170</t>
  </si>
  <si>
    <t>JES</t>
  </si>
  <si>
    <t>UNDEFINED ROOMS</t>
  </si>
  <si>
    <t>LX-0571-01-0103</t>
  </si>
  <si>
    <t>PARKING STRUCTURE #6 - Room 103</t>
  </si>
  <si>
    <t>LX-0571-01-0105</t>
  </si>
  <si>
    <t>PARKING STRUCTURE #6 - Room 105</t>
  </si>
  <si>
    <t>LX-0571-01-0107</t>
  </si>
  <si>
    <t>PARKING STRUCTURE #6 - Room 107</t>
  </si>
  <si>
    <t>LX-0571-01-LV0101</t>
  </si>
  <si>
    <t>PARKING STRUCTURE #6 - Veh Storage LV101</t>
  </si>
  <si>
    <t>LX-0571-02-LV0201</t>
  </si>
  <si>
    <t>PARKING STRUCTURE #6 - Veh Storage LV201</t>
  </si>
  <si>
    <t>LX-0571-03-LV0301</t>
  </si>
  <si>
    <t>PARKING STRUCTURE #6 - Veh Storage LV301</t>
  </si>
  <si>
    <t>LX-0571-04-LV0401</t>
  </si>
  <si>
    <t>PARKING STRUCTURE #6 - Veh Storage LV401</t>
  </si>
  <si>
    <t>LX-0571-05-LV0501</t>
  </si>
  <si>
    <t>PARKING STRUCTURE #6 - Veh Storage LV501</t>
  </si>
  <si>
    <t>Change to LX-0571-01-LV0100A</t>
  </si>
  <si>
    <t>Change to LX-0571-02-LV0200A</t>
  </si>
  <si>
    <t>Change to LX-0571-03-LV0300A</t>
  </si>
  <si>
    <t>Change to LX-0571-04-LV0400A</t>
  </si>
  <si>
    <t>Change to LX-0571-05-LV0500A</t>
  </si>
  <si>
    <t>LX-0571-01-0105B</t>
  </si>
  <si>
    <t>LX-0571-01-0107B</t>
  </si>
  <si>
    <t>LX-0571-01-LV0100A</t>
  </si>
  <si>
    <t>LX-0571-01-SH01002</t>
  </si>
  <si>
    <t>LX-0571-01-XA0100</t>
  </si>
  <si>
    <t>LX-0571-01-XA0101</t>
  </si>
  <si>
    <t>LX-0571-02-LV0200A</t>
  </si>
  <si>
    <t>LX-0571-02-SH0201</t>
  </si>
  <si>
    <t>LX-0571-02-SH0202</t>
  </si>
  <si>
    <t>LX-0571-03-LV0300A</t>
  </si>
  <si>
    <t>LX-0571-03-SH0302</t>
  </si>
  <si>
    <t>LX-0571-04-LV0400A</t>
  </si>
  <si>
    <t>LX-0571-04-SH0402</t>
  </si>
  <si>
    <t>LX-0571-05-LV0500A</t>
  </si>
  <si>
    <t>LX-0571-05-SH0502</t>
  </si>
  <si>
    <t>PARKING STRUCTURE #6 - Veh Storage LV100A</t>
  </si>
  <si>
    <t>PARKING STRUCTURE #6 - Veh Storage LV200A</t>
  </si>
  <si>
    <t>PARKING STRUCTURE #6 - Veh Storage LV300A</t>
  </si>
  <si>
    <t>PARKING STRUCTURE #6 - Veh Storage LV400A</t>
  </si>
  <si>
    <t>PARKING STRUCTURE #6 - Veh Storage LV500A</t>
  </si>
  <si>
    <t>PARKING STRUCTURE #6 - Room 105B</t>
  </si>
  <si>
    <t>PARKING STRUCTURE #6 - Room 107B</t>
  </si>
  <si>
    <t>PARKING STRUCTURE #6 - 1st Flr Shaft 2</t>
  </si>
  <si>
    <t>PARKING STRUCTURE #6 - 5th Flr Shaft 2</t>
  </si>
  <si>
    <t>PARKING STRUCTURE #6 - 4th Flr Shaft 2</t>
  </si>
  <si>
    <t>PARKING STRUCTURE #6 - 3rd Flr Shaft 2</t>
  </si>
  <si>
    <t>PARKING STRUCTURE #6 - 2nd Flr Shaft 2</t>
  </si>
  <si>
    <t>PARKING STRUCTURE #6 - 2nd Flr Shaft 1</t>
  </si>
  <si>
    <t>PARKING STRUCTURE #6 - Ext 100</t>
  </si>
  <si>
    <t>PARKING STRUCTURE #6 - Ext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</si>
</sst>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0" fontId="0" fillId="0" borderId="0" xfId="0" applyFont="1" applyFill="1" applyAlignment="1" applyProtection="1">
      <alignment wrapText="1"/>
      <protection locked="0"/>
    </xf>
    <xf numFmtId="0" fontId="24" fillId="0" borderId="0" xfId="43" applyFont="1" applyFill="1" applyAlignment="1" applyProtection="1">
      <alignment horizontal="right" indent="2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Fill="1" applyProtection="1">
      <protection locked="0"/>
    </xf>
    <xf numFmtId="164" fontId="0" fillId="0" borderId="0" xfId="44" applyNumberFormat="1" applyFont="1" applyAlignment="1" applyProtection="1">
      <alignment wrapText="1"/>
      <protection locked="0"/>
    </xf>
    <xf numFmtId="14" fontId="20" fillId="0" borderId="0" xfId="0" applyNumberFormat="1" applyFont="1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1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1"/>
  <sheetViews>
    <sheetView tabSelected="1" zoomScale="90" zoomScaleNormal="90" workbookViewId="0">
      <selection activeCell="C10" sqref="C10"/>
    </sheetView>
  </sheetViews>
  <sheetFormatPr defaultColWidth="9.140625" defaultRowHeight="15.75" x14ac:dyDescent="0.25"/>
  <cols>
    <col min="1" max="1" width="11.140625" style="41" bestFit="1" customWidth="1"/>
    <col min="2" max="2" width="5.5703125" style="15" bestFit="1" customWidth="1"/>
    <col min="3" max="3" width="22.7109375" style="13" bestFit="1" customWidth="1"/>
    <col min="4" max="4" width="9.85546875" style="11" bestFit="1" customWidth="1"/>
    <col min="5" max="5" width="8.42578125" style="11" bestFit="1" customWidth="1"/>
    <col min="6" max="6" width="13.5703125" style="11" bestFit="1" customWidth="1"/>
    <col min="7" max="8" width="12.5703125" style="11" bestFit="1" customWidth="1"/>
    <col min="9" max="9" width="34.140625" style="11" bestFit="1" customWidth="1"/>
    <col min="10" max="10" width="11.5703125" style="13" bestFit="1" customWidth="1"/>
    <col min="11" max="11" width="11.140625" style="13" bestFit="1" customWidth="1"/>
    <col min="12" max="12" width="6.42578125" style="13" bestFit="1" customWidth="1"/>
    <col min="13" max="13" width="10.42578125" style="13" bestFit="1" customWidth="1"/>
    <col min="14" max="14" width="5.28515625" style="13" bestFit="1" customWidth="1"/>
    <col min="15" max="15" width="11.7109375" style="13" bestFit="1" customWidth="1"/>
    <col min="16" max="16" width="6.140625" style="13" bestFit="1" customWidth="1"/>
    <col min="17" max="16384" width="9.140625" style="13"/>
  </cols>
  <sheetData>
    <row r="1" spans="1:17" s="52" customFormat="1" ht="78.75" x14ac:dyDescent="0.25">
      <c r="A1" s="35" t="s">
        <v>7</v>
      </c>
      <c r="B1" s="86" t="s">
        <v>94</v>
      </c>
      <c r="C1" s="86"/>
      <c r="D1" s="53"/>
      <c r="E1" s="53"/>
      <c r="F1" s="49" t="s">
        <v>10</v>
      </c>
      <c r="G1" s="65">
        <v>43672</v>
      </c>
      <c r="H1" s="85">
        <v>43714</v>
      </c>
      <c r="I1" s="53"/>
      <c r="J1" s="47" t="s">
        <v>33</v>
      </c>
      <c r="K1" s="47" t="s">
        <v>34</v>
      </c>
      <c r="L1" s="48"/>
      <c r="M1" s="48"/>
      <c r="N1" s="48"/>
      <c r="O1" s="55" t="s">
        <v>35</v>
      </c>
      <c r="P1" s="56" t="s">
        <v>47</v>
      </c>
    </row>
    <row r="2" spans="1:17" s="52" customFormat="1" ht="32.25" thickBot="1" x14ac:dyDescent="0.3">
      <c r="A2" s="35" t="s">
        <v>8</v>
      </c>
      <c r="B2" s="87" t="str">
        <f>VLOOKUP(B1,BuildingList!A:B,2,FALSE)</f>
        <v>Parking Structure #6</v>
      </c>
      <c r="C2" s="87"/>
      <c r="D2" s="53"/>
      <c r="E2" s="53"/>
      <c r="F2" s="49" t="s">
        <v>12</v>
      </c>
      <c r="G2" s="66" t="s">
        <v>72</v>
      </c>
      <c r="H2" s="53" t="s">
        <v>105</v>
      </c>
      <c r="I2" s="53"/>
      <c r="J2" s="50">
        <f>G41-J41</f>
        <v>0</v>
      </c>
      <c r="K2" s="50">
        <f>H41-M41</f>
        <v>0</v>
      </c>
      <c r="L2" s="51"/>
      <c r="M2" s="51"/>
      <c r="N2" s="51"/>
      <c r="O2" s="57"/>
      <c r="P2" s="58"/>
    </row>
    <row r="3" spans="1:17" s="52" customFormat="1" x14ac:dyDescent="0.25">
      <c r="A3" s="54"/>
      <c r="B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7" s="52" customFormat="1" x14ac:dyDescent="0.25">
      <c r="A4" s="54"/>
      <c r="B4" s="54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7" s="64" customFormat="1" ht="30.75" thickBot="1" x14ac:dyDescent="0.3">
      <c r="A5" s="62" t="s">
        <v>19</v>
      </c>
      <c r="B5" s="63" t="s">
        <v>14</v>
      </c>
      <c r="C5" s="36" t="s">
        <v>9</v>
      </c>
      <c r="D5" s="36" t="s">
        <v>4</v>
      </c>
      <c r="E5" s="36" t="s">
        <v>1</v>
      </c>
      <c r="F5" s="36" t="s">
        <v>11</v>
      </c>
      <c r="G5" s="36" t="s">
        <v>15</v>
      </c>
      <c r="H5" s="36" t="s">
        <v>16</v>
      </c>
      <c r="I5" s="36" t="s">
        <v>17</v>
      </c>
      <c r="J5" s="36" t="s">
        <v>36</v>
      </c>
      <c r="K5" s="36" t="s">
        <v>37</v>
      </c>
      <c r="L5" s="36" t="s">
        <v>38</v>
      </c>
      <c r="M5" s="36" t="s">
        <v>39</v>
      </c>
      <c r="N5" s="36" t="s">
        <v>37</v>
      </c>
      <c r="O5" s="36" t="s">
        <v>38</v>
      </c>
    </row>
    <row r="6" spans="1:17" s="61" customFormat="1" ht="16.5" thickTop="1" x14ac:dyDescent="0.25">
      <c r="A6" s="79" t="s">
        <v>81</v>
      </c>
      <c r="B6" s="80" t="s">
        <v>79</v>
      </c>
      <c r="C6" s="81" t="s">
        <v>70</v>
      </c>
      <c r="D6" s="82" t="s">
        <v>5</v>
      </c>
      <c r="E6" s="84">
        <v>45</v>
      </c>
      <c r="F6" s="84">
        <v>46</v>
      </c>
      <c r="G6" s="81" t="s">
        <v>2</v>
      </c>
      <c r="H6" s="81" t="s">
        <v>2</v>
      </c>
      <c r="I6" s="81"/>
      <c r="J6" s="83"/>
      <c r="K6" s="83"/>
      <c r="L6" s="83"/>
      <c r="M6" s="83"/>
      <c r="N6" s="83"/>
      <c r="O6" s="83"/>
      <c r="P6" s="83"/>
      <c r="Q6" s="83"/>
    </row>
    <row r="7" spans="1:17" s="24" customFormat="1" x14ac:dyDescent="0.25">
      <c r="A7" s="42" t="s">
        <v>82</v>
      </c>
      <c r="B7" s="59" t="s">
        <v>79</v>
      </c>
      <c r="C7" s="11" t="s">
        <v>70</v>
      </c>
      <c r="D7" s="67" t="s">
        <v>5</v>
      </c>
      <c r="E7" s="84">
        <v>491</v>
      </c>
      <c r="F7" s="84">
        <v>493</v>
      </c>
      <c r="G7" s="11" t="s">
        <v>2</v>
      </c>
      <c r="H7" s="11" t="s">
        <v>2</v>
      </c>
      <c r="I7" s="11"/>
      <c r="J7" s="13"/>
      <c r="K7" s="13"/>
      <c r="L7" s="13"/>
      <c r="M7" s="13"/>
      <c r="N7" s="13"/>
      <c r="O7" s="13"/>
      <c r="P7" s="13"/>
      <c r="Q7" s="13"/>
    </row>
    <row r="8" spans="1:17" s="24" customFormat="1" x14ac:dyDescent="0.25">
      <c r="A8" s="42" t="s">
        <v>80</v>
      </c>
      <c r="B8" s="59" t="s">
        <v>79</v>
      </c>
      <c r="C8" s="11" t="s">
        <v>70</v>
      </c>
      <c r="D8" s="67" t="s">
        <v>5</v>
      </c>
      <c r="E8" s="84">
        <v>486</v>
      </c>
      <c r="F8" s="84">
        <v>487</v>
      </c>
      <c r="G8" s="11" t="s">
        <v>2</v>
      </c>
      <c r="H8" s="11" t="s">
        <v>2</v>
      </c>
      <c r="I8" s="11"/>
      <c r="J8" s="13"/>
      <c r="K8" s="13"/>
      <c r="L8" s="13"/>
      <c r="M8" s="13"/>
      <c r="N8" s="13"/>
      <c r="O8" s="13"/>
      <c r="P8" s="13"/>
      <c r="Q8" s="13"/>
    </row>
    <row r="9" spans="1:17" s="24" customFormat="1" x14ac:dyDescent="0.25">
      <c r="A9" s="42">
        <v>102</v>
      </c>
      <c r="B9" s="59" t="s">
        <v>79</v>
      </c>
      <c r="C9" s="11" t="s">
        <v>70</v>
      </c>
      <c r="D9" s="67" t="s">
        <v>5</v>
      </c>
      <c r="E9" s="84">
        <v>892</v>
      </c>
      <c r="F9" s="84">
        <v>893</v>
      </c>
      <c r="G9" s="11" t="s">
        <v>2</v>
      </c>
      <c r="H9" s="11" t="s">
        <v>2</v>
      </c>
      <c r="I9" s="11"/>
      <c r="J9" s="13"/>
      <c r="K9" s="13"/>
      <c r="L9" s="13"/>
      <c r="M9" s="13"/>
      <c r="N9" s="13"/>
      <c r="O9" s="13"/>
      <c r="P9" s="13"/>
      <c r="Q9" s="13"/>
    </row>
    <row r="10" spans="1:17" s="24" customFormat="1" x14ac:dyDescent="0.25">
      <c r="A10" s="42">
        <v>160</v>
      </c>
      <c r="B10" s="30" t="s">
        <v>79</v>
      </c>
      <c r="C10" s="11" t="s">
        <v>70</v>
      </c>
      <c r="D10" s="67" t="s">
        <v>5</v>
      </c>
      <c r="E10" s="84">
        <v>483</v>
      </c>
      <c r="F10" s="84">
        <v>482</v>
      </c>
      <c r="G10" s="11" t="s">
        <v>2</v>
      </c>
      <c r="H10" s="11" t="s">
        <v>2</v>
      </c>
      <c r="I10" s="11" t="s">
        <v>98</v>
      </c>
      <c r="J10" s="13"/>
      <c r="K10" s="13"/>
      <c r="L10" s="13"/>
      <c r="M10" s="13"/>
      <c r="N10" s="13"/>
      <c r="O10" s="13"/>
      <c r="P10" s="13"/>
      <c r="Q10" s="13"/>
    </row>
    <row r="11" spans="1:17" s="24" customFormat="1" x14ac:dyDescent="0.25">
      <c r="A11" s="42">
        <v>161</v>
      </c>
      <c r="B11" s="30" t="s">
        <v>79</v>
      </c>
      <c r="C11" s="11" t="s">
        <v>70</v>
      </c>
      <c r="D11" s="67" t="s">
        <v>5</v>
      </c>
      <c r="E11" s="84">
        <v>77</v>
      </c>
      <c r="F11" s="84">
        <v>78</v>
      </c>
      <c r="G11" s="11" t="s">
        <v>2</v>
      </c>
      <c r="H11" s="11" t="s">
        <v>2</v>
      </c>
      <c r="I11" s="11"/>
      <c r="J11" s="13"/>
      <c r="K11" s="13"/>
      <c r="L11" s="13"/>
      <c r="M11" s="13"/>
      <c r="N11" s="13"/>
      <c r="O11" s="13"/>
      <c r="P11" s="13"/>
      <c r="Q11" s="13"/>
    </row>
    <row r="12" spans="1:17" s="24" customFormat="1" ht="30" x14ac:dyDescent="0.25">
      <c r="A12" s="42" t="s">
        <v>104</v>
      </c>
      <c r="B12" s="30" t="s">
        <v>79</v>
      </c>
      <c r="C12" s="11" t="s">
        <v>103</v>
      </c>
      <c r="D12" s="67" t="s">
        <v>5</v>
      </c>
      <c r="E12" s="84">
        <v>828</v>
      </c>
      <c r="F12" s="84">
        <v>833</v>
      </c>
      <c r="G12" s="11" t="s">
        <v>13</v>
      </c>
      <c r="H12" s="11" t="s">
        <v>13</v>
      </c>
      <c r="I12" s="11" t="s">
        <v>102</v>
      </c>
      <c r="J12" s="13"/>
      <c r="K12" s="13"/>
      <c r="L12" s="13"/>
      <c r="M12" s="13"/>
      <c r="N12" s="13"/>
      <c r="O12" s="13"/>
      <c r="P12" s="13"/>
      <c r="Q12" s="13"/>
    </row>
    <row r="13" spans="1:17" s="24" customFormat="1" x14ac:dyDescent="0.25">
      <c r="A13" s="42" t="s">
        <v>96</v>
      </c>
      <c r="B13" s="30" t="s">
        <v>79</v>
      </c>
      <c r="C13" s="11" t="s">
        <v>70</v>
      </c>
      <c r="D13" s="67" t="s">
        <v>5</v>
      </c>
      <c r="E13" s="84">
        <v>38</v>
      </c>
      <c r="F13" s="84">
        <v>67</v>
      </c>
      <c r="G13" s="11" t="s">
        <v>2</v>
      </c>
      <c r="H13" s="11" t="s">
        <v>2</v>
      </c>
      <c r="I13" s="11" t="s">
        <v>97</v>
      </c>
      <c r="J13" s="13"/>
      <c r="K13" s="13"/>
      <c r="L13" s="13"/>
      <c r="M13" s="13"/>
      <c r="N13" s="13"/>
      <c r="O13" s="13"/>
      <c r="P13" s="13"/>
      <c r="Q13" s="13"/>
    </row>
    <row r="14" spans="1:17" s="24" customFormat="1" x14ac:dyDescent="0.25">
      <c r="A14" s="43" t="s">
        <v>78</v>
      </c>
      <c r="B14" s="59" t="s">
        <v>79</v>
      </c>
      <c r="C14" s="11" t="s">
        <v>70</v>
      </c>
      <c r="D14" s="68" t="s">
        <v>5</v>
      </c>
      <c r="E14" s="84">
        <v>311</v>
      </c>
      <c r="F14" s="84">
        <v>313</v>
      </c>
      <c r="G14" s="11" t="s">
        <v>2</v>
      </c>
      <c r="H14" s="11" t="s">
        <v>2</v>
      </c>
      <c r="I14" s="25"/>
      <c r="J14" s="31"/>
      <c r="K14" s="32"/>
      <c r="L14" s="30"/>
      <c r="M14" s="31"/>
      <c r="N14" s="32"/>
      <c r="O14" s="31"/>
    </row>
    <row r="15" spans="1:17" s="24" customFormat="1" x14ac:dyDescent="0.25">
      <c r="A15" s="44" t="s">
        <v>83</v>
      </c>
      <c r="B15" s="30" t="s">
        <v>79</v>
      </c>
      <c r="C15" s="11" t="s">
        <v>70</v>
      </c>
      <c r="D15" s="68" t="s">
        <v>5</v>
      </c>
      <c r="E15" s="84">
        <v>8155</v>
      </c>
      <c r="F15" s="84">
        <v>8154</v>
      </c>
      <c r="G15" s="11" t="s">
        <v>2</v>
      </c>
      <c r="H15" s="11" t="s">
        <v>2</v>
      </c>
      <c r="I15" s="78"/>
      <c r="J15" s="31"/>
      <c r="K15" s="32"/>
      <c r="L15" s="30"/>
      <c r="M15" s="31"/>
      <c r="N15" s="32"/>
      <c r="O15" s="31"/>
    </row>
    <row r="16" spans="1:17" s="24" customFormat="1" x14ac:dyDescent="0.25">
      <c r="A16" s="44"/>
      <c r="B16" s="30"/>
      <c r="C16" s="11"/>
      <c r="D16" s="68"/>
      <c r="E16" s="84"/>
      <c r="F16" s="84"/>
      <c r="G16" s="11"/>
      <c r="H16" s="11"/>
      <c r="I16" s="78"/>
      <c r="J16" s="31"/>
      <c r="K16" s="32"/>
      <c r="L16" s="30"/>
      <c r="M16" s="31"/>
      <c r="N16" s="32"/>
      <c r="O16" s="31"/>
    </row>
    <row r="17" spans="1:17" s="24" customFormat="1" x14ac:dyDescent="0.25">
      <c r="A17" s="42">
        <v>260</v>
      </c>
      <c r="B17" s="30" t="s">
        <v>84</v>
      </c>
      <c r="C17" s="11" t="s">
        <v>70</v>
      </c>
      <c r="D17" s="67" t="s">
        <v>5</v>
      </c>
      <c r="E17" s="84">
        <v>295</v>
      </c>
      <c r="F17" s="84">
        <v>293</v>
      </c>
      <c r="G17" s="11" t="s">
        <v>2</v>
      </c>
      <c r="H17" s="11" t="s">
        <v>2</v>
      </c>
      <c r="I17" s="11" t="s">
        <v>98</v>
      </c>
      <c r="J17" s="13"/>
      <c r="K17" s="13"/>
      <c r="L17" s="13"/>
      <c r="M17" s="13"/>
      <c r="N17" s="13"/>
      <c r="O17" s="13"/>
      <c r="P17" s="13"/>
      <c r="Q17" s="13"/>
    </row>
    <row r="18" spans="1:17" s="24" customFormat="1" x14ac:dyDescent="0.25">
      <c r="A18" s="42" t="s">
        <v>96</v>
      </c>
      <c r="B18" s="30" t="s">
        <v>84</v>
      </c>
      <c r="C18" s="11" t="s">
        <v>70</v>
      </c>
      <c r="D18" s="67" t="s">
        <v>5</v>
      </c>
      <c r="E18" s="84">
        <v>38</v>
      </c>
      <c r="F18" s="84">
        <v>67</v>
      </c>
      <c r="G18" s="11" t="s">
        <v>2</v>
      </c>
      <c r="H18" s="11" t="s">
        <v>2</v>
      </c>
      <c r="I18" s="11" t="s">
        <v>97</v>
      </c>
      <c r="J18" s="31"/>
      <c r="K18" s="32"/>
      <c r="L18" s="30"/>
      <c r="M18" s="31"/>
      <c r="N18" s="32"/>
      <c r="O18" s="31"/>
    </row>
    <row r="19" spans="1:17" s="24" customFormat="1" x14ac:dyDescent="0.25">
      <c r="A19" s="44" t="s">
        <v>85</v>
      </c>
      <c r="B19" s="30" t="s">
        <v>84</v>
      </c>
      <c r="C19" s="11" t="s">
        <v>70</v>
      </c>
      <c r="D19" s="68" t="s">
        <v>5</v>
      </c>
      <c r="E19" s="84">
        <v>24250</v>
      </c>
      <c r="F19" s="84">
        <v>24251</v>
      </c>
      <c r="G19" s="11" t="s">
        <v>2</v>
      </c>
      <c r="H19" s="11" t="s">
        <v>2</v>
      </c>
      <c r="I19" s="25"/>
      <c r="J19" s="31"/>
      <c r="K19" s="32"/>
      <c r="L19" s="33"/>
      <c r="M19" s="31"/>
      <c r="N19" s="32"/>
      <c r="O19" s="31"/>
    </row>
    <row r="20" spans="1:17" s="24" customFormat="1" x14ac:dyDescent="0.25">
      <c r="A20" s="44" t="s">
        <v>86</v>
      </c>
      <c r="B20" s="30" t="s">
        <v>84</v>
      </c>
      <c r="C20" s="11" t="s">
        <v>70</v>
      </c>
      <c r="D20" s="68" t="s">
        <v>5</v>
      </c>
      <c r="E20" s="84">
        <v>28072</v>
      </c>
      <c r="F20" s="84">
        <v>28070</v>
      </c>
      <c r="G20" s="11" t="s">
        <v>2</v>
      </c>
      <c r="H20" s="11" t="s">
        <v>2</v>
      </c>
      <c r="J20" s="31"/>
      <c r="K20" s="32"/>
      <c r="L20" s="33"/>
      <c r="M20" s="31"/>
      <c r="N20" s="32"/>
      <c r="O20" s="31"/>
    </row>
    <row r="21" spans="1:17" s="24" customFormat="1" x14ac:dyDescent="0.25">
      <c r="A21" s="44"/>
      <c r="B21" s="30"/>
      <c r="C21" s="11"/>
      <c r="D21" s="68"/>
      <c r="E21" s="84"/>
      <c r="F21" s="84"/>
      <c r="G21" s="11"/>
      <c r="H21" s="11"/>
      <c r="J21" s="31"/>
      <c r="K21" s="32"/>
      <c r="L21" s="33"/>
      <c r="M21" s="31"/>
      <c r="N21" s="32"/>
      <c r="O21" s="31"/>
    </row>
    <row r="22" spans="1:17" s="24" customFormat="1" x14ac:dyDescent="0.25">
      <c r="A22" s="42">
        <v>360</v>
      </c>
      <c r="B22" s="30" t="s">
        <v>89</v>
      </c>
      <c r="C22" s="11" t="s">
        <v>70</v>
      </c>
      <c r="D22" s="67" t="s">
        <v>5</v>
      </c>
      <c r="E22" s="84">
        <v>294</v>
      </c>
      <c r="F22" s="84">
        <v>293</v>
      </c>
      <c r="G22" s="11" t="s">
        <v>2</v>
      </c>
      <c r="H22" s="11" t="s">
        <v>2</v>
      </c>
      <c r="I22" s="11" t="s">
        <v>98</v>
      </c>
      <c r="J22" s="13"/>
      <c r="K22" s="13"/>
      <c r="L22" s="13"/>
      <c r="M22" s="13"/>
      <c r="N22" s="13"/>
      <c r="O22" s="13"/>
      <c r="P22" s="13"/>
      <c r="Q22" s="13"/>
    </row>
    <row r="23" spans="1:17" s="24" customFormat="1" x14ac:dyDescent="0.25">
      <c r="A23" s="42" t="s">
        <v>96</v>
      </c>
      <c r="B23" s="59" t="s">
        <v>89</v>
      </c>
      <c r="C23" s="11" t="s">
        <v>70</v>
      </c>
      <c r="D23" s="67" t="s">
        <v>5</v>
      </c>
      <c r="E23" s="84">
        <v>38</v>
      </c>
      <c r="F23" s="84">
        <v>67</v>
      </c>
      <c r="G23" s="11" t="s">
        <v>2</v>
      </c>
      <c r="H23" s="11" t="s">
        <v>2</v>
      </c>
      <c r="I23" s="11" t="s">
        <v>97</v>
      </c>
      <c r="J23" s="31"/>
      <c r="K23" s="32"/>
      <c r="L23" s="30"/>
      <c r="M23" s="31"/>
      <c r="N23" s="32"/>
      <c r="O23" s="31"/>
    </row>
    <row r="24" spans="1:17" s="24" customFormat="1" x14ac:dyDescent="0.25">
      <c r="A24" s="44" t="s">
        <v>93</v>
      </c>
      <c r="B24" s="30" t="s">
        <v>89</v>
      </c>
      <c r="C24" s="11" t="s">
        <v>70</v>
      </c>
      <c r="D24" s="68" t="s">
        <v>5</v>
      </c>
      <c r="E24" s="84">
        <v>312</v>
      </c>
      <c r="F24" s="84">
        <v>313</v>
      </c>
      <c r="G24" s="11" t="s">
        <v>2</v>
      </c>
      <c r="H24" s="11" t="s">
        <v>2</v>
      </c>
      <c r="J24" s="31"/>
      <c r="K24" s="32"/>
      <c r="L24" s="33"/>
      <c r="M24" s="31"/>
      <c r="N24" s="32"/>
      <c r="O24" s="31"/>
    </row>
    <row r="25" spans="1:17" s="24" customFormat="1" x14ac:dyDescent="0.25">
      <c r="A25" s="44" t="s">
        <v>78</v>
      </c>
      <c r="B25" s="59" t="s">
        <v>89</v>
      </c>
      <c r="C25" s="11" t="s">
        <v>70</v>
      </c>
      <c r="D25" s="68" t="s">
        <v>5</v>
      </c>
      <c r="E25" s="84">
        <v>319</v>
      </c>
      <c r="F25" s="84">
        <v>320</v>
      </c>
      <c r="G25" s="11" t="s">
        <v>2</v>
      </c>
      <c r="H25" s="11" t="s">
        <v>2</v>
      </c>
      <c r="J25" s="31"/>
      <c r="K25" s="34"/>
      <c r="L25" s="25"/>
      <c r="M25" s="31"/>
      <c r="N25" s="34"/>
      <c r="O25" s="25"/>
    </row>
    <row r="26" spans="1:17" s="24" customFormat="1" x14ac:dyDescent="0.25">
      <c r="A26" s="44" t="s">
        <v>87</v>
      </c>
      <c r="B26" s="30" t="s">
        <v>89</v>
      </c>
      <c r="C26" s="11" t="s">
        <v>70</v>
      </c>
      <c r="D26" s="68" t="s">
        <v>5</v>
      </c>
      <c r="E26" s="84">
        <v>24072</v>
      </c>
      <c r="F26" s="84">
        <v>24062</v>
      </c>
      <c r="G26" s="11" t="s">
        <v>2</v>
      </c>
      <c r="H26" s="11" t="s">
        <v>2</v>
      </c>
      <c r="I26" s="25"/>
      <c r="J26" s="31"/>
      <c r="K26" s="34"/>
      <c r="L26" s="25"/>
      <c r="N26" s="34"/>
      <c r="O26" s="25"/>
    </row>
    <row r="27" spans="1:17" s="24" customFormat="1" x14ac:dyDescent="0.25">
      <c r="A27" s="44" t="s">
        <v>88</v>
      </c>
      <c r="B27" s="30" t="s">
        <v>89</v>
      </c>
      <c r="C27" s="11" t="s">
        <v>70</v>
      </c>
      <c r="D27" s="68" t="s">
        <v>5</v>
      </c>
      <c r="E27" s="84">
        <v>28353</v>
      </c>
      <c r="F27" s="84">
        <v>28351</v>
      </c>
      <c r="G27" s="11" t="s">
        <v>2</v>
      </c>
      <c r="H27" s="11" t="s">
        <v>2</v>
      </c>
      <c r="I27" s="25"/>
      <c r="J27" s="31"/>
      <c r="K27" s="34"/>
      <c r="L27" s="25"/>
      <c r="N27" s="34"/>
      <c r="O27" s="25"/>
    </row>
    <row r="28" spans="1:17" x14ac:dyDescent="0.25">
      <c r="A28" s="44"/>
      <c r="B28" s="30"/>
      <c r="C28" s="11"/>
      <c r="D28" s="68"/>
      <c r="E28" s="84"/>
      <c r="F28" s="84"/>
      <c r="I28" s="25"/>
      <c r="J28" s="10"/>
      <c r="K28" s="19"/>
      <c r="M28" s="10"/>
      <c r="N28" s="19"/>
    </row>
    <row r="29" spans="1:17" s="24" customFormat="1" x14ac:dyDescent="0.25">
      <c r="A29" s="42">
        <v>460</v>
      </c>
      <c r="B29" s="30" t="s">
        <v>91</v>
      </c>
      <c r="C29" s="11" t="s">
        <v>70</v>
      </c>
      <c r="D29" s="67" t="s">
        <v>5</v>
      </c>
      <c r="E29" s="84">
        <v>294</v>
      </c>
      <c r="F29" s="84">
        <v>293</v>
      </c>
      <c r="G29" s="11" t="s">
        <v>2</v>
      </c>
      <c r="H29" s="11" t="s">
        <v>2</v>
      </c>
      <c r="I29" s="11" t="s">
        <v>98</v>
      </c>
      <c r="J29" s="13"/>
      <c r="K29" s="13"/>
      <c r="L29" s="13"/>
      <c r="M29" s="13"/>
      <c r="N29" s="13"/>
      <c r="O29" s="13"/>
      <c r="P29" s="13"/>
      <c r="Q29" s="13"/>
    </row>
    <row r="30" spans="1:17" s="24" customFormat="1" x14ac:dyDescent="0.25">
      <c r="A30" s="42" t="s">
        <v>96</v>
      </c>
      <c r="B30" s="30" t="s">
        <v>91</v>
      </c>
      <c r="C30" s="11" t="s">
        <v>70</v>
      </c>
      <c r="D30" s="67" t="s">
        <v>5</v>
      </c>
      <c r="E30" s="84">
        <v>38</v>
      </c>
      <c r="F30" s="84">
        <v>67</v>
      </c>
      <c r="G30" s="11" t="s">
        <v>2</v>
      </c>
      <c r="H30" s="11" t="s">
        <v>2</v>
      </c>
      <c r="I30" s="11" t="s">
        <v>97</v>
      </c>
      <c r="J30" s="31"/>
      <c r="K30" s="32"/>
      <c r="L30" s="30"/>
      <c r="M30" s="31"/>
      <c r="N30" s="32"/>
      <c r="O30" s="31"/>
    </row>
    <row r="31" spans="1:17" x14ac:dyDescent="0.25">
      <c r="A31" s="44" t="s">
        <v>93</v>
      </c>
      <c r="B31" s="30" t="s">
        <v>91</v>
      </c>
      <c r="C31" s="11" t="s">
        <v>70</v>
      </c>
      <c r="D31" s="68" t="s">
        <v>5</v>
      </c>
      <c r="E31" s="84">
        <v>312</v>
      </c>
      <c r="F31" s="84">
        <v>313</v>
      </c>
      <c r="G31" s="11" t="s">
        <v>2</v>
      </c>
      <c r="H31" s="11" t="s">
        <v>2</v>
      </c>
      <c r="I31" s="25"/>
      <c r="J31" s="31"/>
      <c r="K31" s="34"/>
      <c r="L31" s="25"/>
      <c r="M31" s="31"/>
      <c r="N31" s="19"/>
    </row>
    <row r="32" spans="1:17" x14ac:dyDescent="0.25">
      <c r="A32" s="41" t="s">
        <v>90</v>
      </c>
      <c r="B32" s="30" t="s">
        <v>91</v>
      </c>
      <c r="C32" s="11" t="s">
        <v>70</v>
      </c>
      <c r="D32" s="68" t="s">
        <v>5</v>
      </c>
      <c r="E32" s="84">
        <v>28384</v>
      </c>
      <c r="F32" s="84">
        <v>28383</v>
      </c>
      <c r="G32" s="11" t="s">
        <v>2</v>
      </c>
      <c r="H32" s="11" t="s">
        <v>2</v>
      </c>
      <c r="I32" s="25"/>
      <c r="J32" s="10"/>
      <c r="K32" s="19"/>
      <c r="M32" s="10"/>
      <c r="N32" s="19"/>
    </row>
    <row r="33" spans="1:17" x14ac:dyDescent="0.25">
      <c r="A33" s="44"/>
      <c r="B33" s="30"/>
      <c r="C33" s="11"/>
      <c r="D33" s="68"/>
      <c r="E33" s="84"/>
      <c r="F33" s="84"/>
      <c r="I33" s="25"/>
      <c r="J33" s="10"/>
      <c r="K33" s="19"/>
      <c r="M33" s="10"/>
    </row>
    <row r="34" spans="1:17" s="24" customFormat="1" x14ac:dyDescent="0.25">
      <c r="A34" s="42">
        <v>560</v>
      </c>
      <c r="B34" s="30" t="s">
        <v>92</v>
      </c>
      <c r="C34" s="11" t="s">
        <v>70</v>
      </c>
      <c r="D34" s="67" t="s">
        <v>5</v>
      </c>
      <c r="E34" s="84">
        <v>306</v>
      </c>
      <c r="F34" s="84">
        <v>305</v>
      </c>
      <c r="G34" s="11" t="s">
        <v>2</v>
      </c>
      <c r="H34" s="11" t="s">
        <v>2</v>
      </c>
      <c r="I34" s="11" t="s">
        <v>98</v>
      </c>
      <c r="J34" s="13"/>
      <c r="K34" s="13"/>
      <c r="L34" s="13"/>
      <c r="M34" s="13"/>
      <c r="N34" s="13"/>
      <c r="O34" s="13"/>
      <c r="P34" s="13"/>
      <c r="Q34" s="13"/>
    </row>
    <row r="35" spans="1:17" s="24" customFormat="1" x14ac:dyDescent="0.25">
      <c r="A35" s="42" t="s">
        <v>96</v>
      </c>
      <c r="B35" s="30" t="s">
        <v>92</v>
      </c>
      <c r="C35" s="11" t="s">
        <v>70</v>
      </c>
      <c r="D35" s="67" t="s">
        <v>5</v>
      </c>
      <c r="E35" s="84">
        <v>38</v>
      </c>
      <c r="F35" s="84">
        <v>67</v>
      </c>
      <c r="G35" s="11" t="s">
        <v>2</v>
      </c>
      <c r="H35" s="11" t="s">
        <v>2</v>
      </c>
      <c r="I35" s="11" t="s">
        <v>97</v>
      </c>
      <c r="J35" s="31"/>
      <c r="K35" s="32"/>
      <c r="L35" s="30"/>
      <c r="M35" s="31"/>
      <c r="N35" s="32"/>
      <c r="O35" s="31"/>
    </row>
    <row r="36" spans="1:17" x14ac:dyDescent="0.25">
      <c r="A36" s="44" t="s">
        <v>78</v>
      </c>
      <c r="B36" s="30" t="s">
        <v>92</v>
      </c>
      <c r="C36" s="11" t="s">
        <v>70</v>
      </c>
      <c r="D36" s="68" t="s">
        <v>5</v>
      </c>
      <c r="E36" s="84">
        <v>329</v>
      </c>
      <c r="F36" s="84">
        <v>331</v>
      </c>
      <c r="G36" s="11" t="s">
        <v>2</v>
      </c>
      <c r="H36" s="11" t="s">
        <v>2</v>
      </c>
      <c r="I36" s="25"/>
      <c r="J36" s="10"/>
      <c r="K36" s="19"/>
      <c r="M36" s="10"/>
      <c r="N36" s="19"/>
    </row>
    <row r="37" spans="1:17" x14ac:dyDescent="0.25">
      <c r="A37" s="44" t="s">
        <v>95</v>
      </c>
      <c r="B37" s="30" t="s">
        <v>92</v>
      </c>
      <c r="C37" s="11" t="s">
        <v>70</v>
      </c>
      <c r="D37" s="68" t="s">
        <v>5</v>
      </c>
      <c r="E37" s="84">
        <v>17175</v>
      </c>
      <c r="F37" s="84">
        <v>17173</v>
      </c>
      <c r="G37" s="11" t="s">
        <v>2</v>
      </c>
      <c r="H37" s="11" t="s">
        <v>2</v>
      </c>
      <c r="I37" s="25"/>
      <c r="J37" s="10"/>
      <c r="K37" s="19"/>
      <c r="M37" s="10"/>
    </row>
    <row r="38" spans="1:17" x14ac:dyDescent="0.25">
      <c r="A38" s="44"/>
      <c r="B38" s="30"/>
      <c r="C38" s="25"/>
      <c r="D38" s="68"/>
      <c r="E38" s="25"/>
      <c r="F38" s="25"/>
      <c r="G38" s="25"/>
      <c r="H38" s="25"/>
      <c r="I38" s="25"/>
    </row>
    <row r="39" spans="1:17" ht="16.5" thickBot="1" x14ac:dyDescent="0.3">
      <c r="A39" s="44"/>
      <c r="B39" s="30"/>
      <c r="C39" s="25"/>
      <c r="D39" s="68"/>
      <c r="E39" s="25"/>
      <c r="F39" s="25"/>
      <c r="G39" s="25"/>
      <c r="H39" s="25"/>
      <c r="I39" s="25"/>
    </row>
    <row r="40" spans="1:17" ht="30" x14ac:dyDescent="0.25">
      <c r="A40" s="42"/>
      <c r="C40" s="11"/>
      <c r="G40" s="69" t="s">
        <v>45</v>
      </c>
      <c r="H40" s="70" t="s">
        <v>46</v>
      </c>
      <c r="J40" s="37" t="s">
        <v>40</v>
      </c>
      <c r="K40" s="10"/>
      <c r="L40" s="10"/>
      <c r="M40" s="37" t="s">
        <v>41</v>
      </c>
    </row>
    <row r="41" spans="1:17" ht="16.5" thickBot="1" x14ac:dyDescent="0.3">
      <c r="A41" s="42"/>
      <c r="C41" s="11"/>
      <c r="G41" s="71">
        <f>COUNTIF(G6:G40,"New Tag Required")</f>
        <v>0</v>
      </c>
      <c r="H41" s="72">
        <f>COUNTIF(H6:H40,"New Sign Required")</f>
        <v>0</v>
      </c>
      <c r="J41" s="12">
        <f>COUNTIF(J6:J40,"Installed")</f>
        <v>0</v>
      </c>
      <c r="K41" s="10"/>
      <c r="L41" s="10"/>
      <c r="M41" s="12">
        <f>COUNTIF(M6:M40,"Installed")</f>
        <v>0</v>
      </c>
    </row>
    <row r="42" spans="1:17" x14ac:dyDescent="0.25">
      <c r="A42" s="42"/>
      <c r="C42" s="11"/>
    </row>
    <row r="43" spans="1:17" x14ac:dyDescent="0.25">
      <c r="A43" s="45"/>
      <c r="C43" s="11"/>
      <c r="F43" s="73"/>
    </row>
    <row r="44" spans="1:17" x14ac:dyDescent="0.25">
      <c r="A44" s="45"/>
      <c r="C44" s="11"/>
      <c r="F44" s="73"/>
    </row>
    <row r="45" spans="1:17" x14ac:dyDescent="0.25">
      <c r="A45" s="45"/>
      <c r="C45" s="11"/>
      <c r="F45" s="74"/>
    </row>
    <row r="46" spans="1:17" x14ac:dyDescent="0.25">
      <c r="A46" s="42"/>
      <c r="C46" s="11"/>
      <c r="F46" s="73"/>
    </row>
    <row r="47" spans="1:17" x14ac:dyDescent="0.25">
      <c r="A47" s="42"/>
      <c r="C47" s="11"/>
      <c r="F47" s="73"/>
    </row>
    <row r="48" spans="1:17" x14ac:dyDescent="0.25">
      <c r="A48" s="46"/>
      <c r="C48" s="11"/>
    </row>
    <row r="49" spans="1:6" x14ac:dyDescent="0.25">
      <c r="A49" s="46"/>
      <c r="C49" s="11"/>
    </row>
    <row r="50" spans="1:6" x14ac:dyDescent="0.25">
      <c r="A50" s="46"/>
      <c r="C50" s="11"/>
    </row>
    <row r="51" spans="1:6" x14ac:dyDescent="0.25">
      <c r="A51" s="46"/>
      <c r="C51" s="11"/>
    </row>
    <row r="52" spans="1:6" x14ac:dyDescent="0.25">
      <c r="A52" s="46"/>
      <c r="C52" s="11"/>
      <c r="F52" s="75"/>
    </row>
    <row r="53" spans="1:6" x14ac:dyDescent="0.25">
      <c r="A53" s="46"/>
      <c r="C53" s="11"/>
    </row>
    <row r="54" spans="1:6" x14ac:dyDescent="0.25">
      <c r="A54" s="46"/>
      <c r="C54" s="11"/>
    </row>
    <row r="55" spans="1:6" x14ac:dyDescent="0.25">
      <c r="A55" s="42"/>
      <c r="C55" s="11"/>
    </row>
    <row r="56" spans="1:6" x14ac:dyDescent="0.25">
      <c r="A56" s="42"/>
      <c r="C56" s="11"/>
    </row>
    <row r="57" spans="1:6" x14ac:dyDescent="0.25">
      <c r="C57" s="11"/>
    </row>
    <row r="58" spans="1:6" x14ac:dyDescent="0.25">
      <c r="C58" s="11"/>
    </row>
    <row r="59" spans="1:6" x14ac:dyDescent="0.25">
      <c r="C59" s="11"/>
    </row>
    <row r="60" spans="1:6" x14ac:dyDescent="0.25">
      <c r="C60" s="11"/>
    </row>
    <row r="61" spans="1:6" x14ac:dyDescent="0.25">
      <c r="C61" s="11"/>
    </row>
    <row r="62" spans="1:6" x14ac:dyDescent="0.25">
      <c r="C62" s="11"/>
    </row>
    <row r="63" spans="1:6" x14ac:dyDescent="0.25">
      <c r="C63" s="11"/>
    </row>
    <row r="64" spans="1:6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3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43:G54 G6:G16 G19:G21 G24:G28 G31:G33 G36:G39">
    <cfRule type="containsText" dxfId="113" priority="422" operator="containsText" text="New Tag Required">
      <formula>NOT(ISERROR(SEARCH("New Tag Required",G6)))</formula>
    </cfRule>
  </conditionalFormatting>
  <conditionalFormatting sqref="D6:D8 D14:D16 D19:D21 D24:D28 D31:D33 D36:D100">
    <cfRule type="containsText" dxfId="112" priority="421" operator="containsText" text="Yes">
      <formula>NOT(ISERROR(SEARCH("Yes",D6)))</formula>
    </cfRule>
  </conditionalFormatting>
  <conditionalFormatting sqref="H43:H100 H201:H422 H6:H16 H19:H21 H24:H28 H31:H33 H36:H39">
    <cfRule type="containsText" dxfId="111" priority="409" operator="containsText" text="New Sign Required">
      <formula>NOT(ISERROR(SEARCH("New Sign Required",H6)))</formula>
    </cfRule>
  </conditionalFormatting>
  <conditionalFormatting sqref="G43:G100 H36 G6:H16 G19:H21 G24:H28 G31:H33 G37:H39">
    <cfRule type="containsText" dxfId="110" priority="408" operator="containsText" text="Action Required">
      <formula>NOT(ISERROR(SEARCH("Action Required",G6)))</formula>
    </cfRule>
  </conditionalFormatting>
  <conditionalFormatting sqref="H43:H100">
    <cfRule type="containsText" dxfId="109" priority="407" operator="containsText" text="Action Required">
      <formula>NOT(ISERROR(SEARCH("Action Required",H43)))</formula>
    </cfRule>
  </conditionalFormatting>
  <conditionalFormatting sqref="D101:D200">
    <cfRule type="containsText" dxfId="108" priority="341" operator="containsText" text="Yes">
      <formula>NOT(ISERROR(SEARCH("Yes",D101)))</formula>
    </cfRule>
  </conditionalFormatting>
  <conditionalFormatting sqref="H101:H200">
    <cfRule type="containsText" dxfId="107" priority="340" operator="containsText" text="New Sign Required">
      <formula>NOT(ISERROR(SEARCH("New Sign Required",H101)))</formula>
    </cfRule>
  </conditionalFormatting>
  <conditionalFormatting sqref="G101:G200">
    <cfRule type="containsText" dxfId="106" priority="339" operator="containsText" text="Action Required">
      <formula>NOT(ISERROR(SEARCH("Action Required",G101)))</formula>
    </cfRule>
  </conditionalFormatting>
  <conditionalFormatting sqref="H101:H200">
    <cfRule type="containsText" dxfId="105" priority="338" operator="containsText" text="Action Required">
      <formula>NOT(ISERROR(SEARCH("Action Required",H101)))</formula>
    </cfRule>
  </conditionalFormatting>
  <conditionalFormatting sqref="J2:N2">
    <cfRule type="cellIs" dxfId="104" priority="315" operator="notEqual">
      <formula>0</formula>
    </cfRule>
  </conditionalFormatting>
  <conditionalFormatting sqref="J14:J16 J28 J18:J21 J24:J25 J31:J33 J36:J37">
    <cfRule type="cellIs" dxfId="103" priority="314" operator="equal">
      <formula>0</formula>
    </cfRule>
  </conditionalFormatting>
  <conditionalFormatting sqref="M14:M16 M28 M18:M21 M24:M25 M31:M33 M36:M37">
    <cfRule type="cellIs" dxfId="102" priority="313" operator="equal">
      <formula>0</formula>
    </cfRule>
  </conditionalFormatting>
  <conditionalFormatting sqref="J14:J16 M14:M16 J28 M28 M18:M21 J18:J21 J24:J25 M24:M25 M31:M33 J31:J33 J36:J37 M36:M37">
    <cfRule type="cellIs" dxfId="101" priority="310" operator="equal">
      <formula>"In Progress"</formula>
    </cfRule>
    <cfRule type="cellIs" dxfId="100" priority="311" operator="equal">
      <formula>"Log Issues"</formula>
    </cfRule>
    <cfRule type="cellIs" dxfId="99" priority="312" operator="equal">
      <formula>"N/A"</formula>
    </cfRule>
  </conditionalFormatting>
  <conditionalFormatting sqref="K14:K16 K18:K21 K24">
    <cfRule type="expression" dxfId="98" priority="309">
      <formula>$J14="Log Issues"</formula>
    </cfRule>
  </conditionalFormatting>
  <conditionalFormatting sqref="H1:H16 H19:H21 H24:H28 H31:H33 H43:H1048576 H36:H41">
    <cfRule type="containsText" dxfId="97" priority="302" operator="containsText" text="Remove Old Sign">
      <formula>NOT(ISERROR(SEARCH("Remove Old Sign",H1)))</formula>
    </cfRule>
    <cfRule type="containsText" dxfId="96" priority="303" operator="containsText" text="Move Sign to New Location">
      <formula>NOT(ISERROR(SEARCH("Move Sign to New Location",H1)))</formula>
    </cfRule>
  </conditionalFormatting>
  <conditionalFormatting sqref="G1:G16 G19:G21 G24:G28 G31:G33 G43:G1048576 G36:G41">
    <cfRule type="containsText" dxfId="95" priority="301" operator="containsText" text="Remove Old Tag">
      <formula>NOT(ISERROR(SEARCH("Remove Old Tag",G1)))</formula>
    </cfRule>
  </conditionalFormatting>
  <conditionalFormatting sqref="J26:J27">
    <cfRule type="cellIs" dxfId="94" priority="102" operator="equal">
      <formula>0</formula>
    </cfRule>
  </conditionalFormatting>
  <conditionalFormatting sqref="J26:J27">
    <cfRule type="cellIs" dxfId="93" priority="99" operator="equal">
      <formula>"In Progress"</formula>
    </cfRule>
    <cfRule type="cellIs" dxfId="92" priority="100" operator="equal">
      <formula>"Log Issues"</formula>
    </cfRule>
    <cfRule type="cellIs" dxfId="91" priority="101" operator="equal">
      <formula>"N/A"</formula>
    </cfRule>
  </conditionalFormatting>
  <conditionalFormatting sqref="D9:D11">
    <cfRule type="containsText" dxfId="90" priority="94" operator="containsText" text="Yes">
      <formula>NOT(ISERROR(SEARCH("Yes",D9)))</formula>
    </cfRule>
  </conditionalFormatting>
  <conditionalFormatting sqref="N19:N21 N24">
    <cfRule type="expression" dxfId="89" priority="497">
      <formula>#REF!="Log Issues"</formula>
    </cfRule>
  </conditionalFormatting>
  <conditionalFormatting sqref="N15">
    <cfRule type="expression" dxfId="88" priority="498">
      <formula>$M19="Log Issues"</formula>
    </cfRule>
  </conditionalFormatting>
  <conditionalFormatting sqref="N14">
    <cfRule type="expression" dxfId="87" priority="519">
      <formula>$M15="Log Issues"</formula>
    </cfRule>
  </conditionalFormatting>
  <conditionalFormatting sqref="N18">
    <cfRule type="expression" dxfId="86" priority="553">
      <formula>#REF!="Log Issues"</formula>
    </cfRule>
  </conditionalFormatting>
  <conditionalFormatting sqref="G36">
    <cfRule type="containsText" dxfId="85" priority="82" operator="containsText" text="Action Required">
      <formula>NOT(ISERROR(SEARCH("Action Required",G36)))</formula>
    </cfRule>
  </conditionalFormatting>
  <conditionalFormatting sqref="N16">
    <cfRule type="expression" dxfId="84" priority="555">
      <formula>$M21="Log Issues"</formula>
    </cfRule>
  </conditionalFormatting>
  <conditionalFormatting sqref="D12:D13">
    <cfRule type="containsText" dxfId="83" priority="78" operator="containsText" text="Yes">
      <formula>NOT(ISERROR(SEARCH("Yes",D12)))</formula>
    </cfRule>
  </conditionalFormatting>
  <conditionalFormatting sqref="G18">
    <cfRule type="containsText" dxfId="82" priority="77" operator="containsText" text="New Tag Required">
      <formula>NOT(ISERROR(SEARCH("New Tag Required",G18)))</formula>
    </cfRule>
  </conditionalFormatting>
  <conditionalFormatting sqref="H18">
    <cfRule type="containsText" dxfId="81" priority="76" operator="containsText" text="New Sign Required">
      <formula>NOT(ISERROR(SEARCH("New Sign Required",H18)))</formula>
    </cfRule>
  </conditionalFormatting>
  <conditionalFormatting sqref="G18:H18">
    <cfRule type="containsText" dxfId="80" priority="75" operator="containsText" text="Action Required">
      <formula>NOT(ISERROR(SEARCH("Action Required",G18)))</formula>
    </cfRule>
  </conditionalFormatting>
  <conditionalFormatting sqref="H18">
    <cfRule type="containsText" dxfId="79" priority="73" operator="containsText" text="Remove Old Sign">
      <formula>NOT(ISERROR(SEARCH("Remove Old Sign",H18)))</formula>
    </cfRule>
    <cfRule type="containsText" dxfId="78" priority="74" operator="containsText" text="Move Sign to New Location">
      <formula>NOT(ISERROR(SEARCH("Move Sign to New Location",H18)))</formula>
    </cfRule>
  </conditionalFormatting>
  <conditionalFormatting sqref="G18">
    <cfRule type="containsText" dxfId="77" priority="72" operator="containsText" text="Remove Old Tag">
      <formula>NOT(ISERROR(SEARCH("Remove Old Tag",G18)))</formula>
    </cfRule>
  </conditionalFormatting>
  <conditionalFormatting sqref="D18">
    <cfRule type="containsText" dxfId="76" priority="71" operator="containsText" text="Yes">
      <formula>NOT(ISERROR(SEARCH("Yes",D18)))</formula>
    </cfRule>
  </conditionalFormatting>
  <conditionalFormatting sqref="G17">
    <cfRule type="containsText" dxfId="75" priority="70" operator="containsText" text="New Tag Required">
      <formula>NOT(ISERROR(SEARCH("New Tag Required",G17)))</formula>
    </cfRule>
  </conditionalFormatting>
  <conditionalFormatting sqref="H17">
    <cfRule type="containsText" dxfId="74" priority="69" operator="containsText" text="New Sign Required">
      <formula>NOT(ISERROR(SEARCH("New Sign Required",H17)))</formula>
    </cfRule>
  </conditionalFormatting>
  <conditionalFormatting sqref="G17:H17">
    <cfRule type="containsText" dxfId="73" priority="68" operator="containsText" text="Action Required">
      <formula>NOT(ISERROR(SEARCH("Action Required",G17)))</formula>
    </cfRule>
  </conditionalFormatting>
  <conditionalFormatting sqref="H17">
    <cfRule type="containsText" dxfId="72" priority="66" operator="containsText" text="Remove Old Sign">
      <formula>NOT(ISERROR(SEARCH("Remove Old Sign",H17)))</formula>
    </cfRule>
    <cfRule type="containsText" dxfId="71" priority="67" operator="containsText" text="Move Sign to New Location">
      <formula>NOT(ISERROR(SEARCH("Move Sign to New Location",H17)))</formula>
    </cfRule>
  </conditionalFormatting>
  <conditionalFormatting sqref="G17">
    <cfRule type="containsText" dxfId="70" priority="65" operator="containsText" text="Remove Old Tag">
      <formula>NOT(ISERROR(SEARCH("Remove Old Tag",G17)))</formula>
    </cfRule>
  </conditionalFormatting>
  <conditionalFormatting sqref="D17">
    <cfRule type="containsText" dxfId="69" priority="64" operator="containsText" text="Yes">
      <formula>NOT(ISERROR(SEARCH("Yes",D17)))</formula>
    </cfRule>
  </conditionalFormatting>
  <conditionalFormatting sqref="J23">
    <cfRule type="cellIs" dxfId="68" priority="62" operator="equal">
      <formula>0</formula>
    </cfRule>
  </conditionalFormatting>
  <conditionalFormatting sqref="M23">
    <cfRule type="cellIs" dxfId="67" priority="61" operator="equal">
      <formula>0</formula>
    </cfRule>
  </conditionalFormatting>
  <conditionalFormatting sqref="M23 J23">
    <cfRule type="cellIs" dxfId="66" priority="58" operator="equal">
      <formula>"In Progress"</formula>
    </cfRule>
    <cfRule type="cellIs" dxfId="65" priority="59" operator="equal">
      <formula>"Log Issues"</formula>
    </cfRule>
    <cfRule type="cellIs" dxfId="64" priority="60" operator="equal">
      <formula>"N/A"</formula>
    </cfRule>
  </conditionalFormatting>
  <conditionalFormatting sqref="K23">
    <cfRule type="expression" dxfId="63" priority="57">
      <formula>$J23="Log Issues"</formula>
    </cfRule>
  </conditionalFormatting>
  <conditionalFormatting sqref="N23">
    <cfRule type="expression" dxfId="62" priority="63">
      <formula>#REF!="Log Issues"</formula>
    </cfRule>
  </conditionalFormatting>
  <conditionalFormatting sqref="G23">
    <cfRule type="containsText" dxfId="61" priority="56" operator="containsText" text="New Tag Required">
      <formula>NOT(ISERROR(SEARCH("New Tag Required",G23)))</formula>
    </cfRule>
  </conditionalFormatting>
  <conditionalFormatting sqref="H23">
    <cfRule type="containsText" dxfId="60" priority="55" operator="containsText" text="New Sign Required">
      <formula>NOT(ISERROR(SEARCH("New Sign Required",H23)))</formula>
    </cfRule>
  </conditionalFormatting>
  <conditionalFormatting sqref="G23:H23">
    <cfRule type="containsText" dxfId="59" priority="54" operator="containsText" text="Action Required">
      <formula>NOT(ISERROR(SEARCH("Action Required",G23)))</formula>
    </cfRule>
  </conditionalFormatting>
  <conditionalFormatting sqref="H23">
    <cfRule type="containsText" dxfId="58" priority="52" operator="containsText" text="Remove Old Sign">
      <formula>NOT(ISERROR(SEARCH("Remove Old Sign",H23)))</formula>
    </cfRule>
    <cfRule type="containsText" dxfId="57" priority="53" operator="containsText" text="Move Sign to New Location">
      <formula>NOT(ISERROR(SEARCH("Move Sign to New Location",H23)))</formula>
    </cfRule>
  </conditionalFormatting>
  <conditionalFormatting sqref="G23">
    <cfRule type="containsText" dxfId="56" priority="51" operator="containsText" text="Remove Old Tag">
      <formula>NOT(ISERROR(SEARCH("Remove Old Tag",G23)))</formula>
    </cfRule>
  </conditionalFormatting>
  <conditionalFormatting sqref="D23">
    <cfRule type="containsText" dxfId="55" priority="50" operator="containsText" text="Yes">
      <formula>NOT(ISERROR(SEARCH("Yes",D23)))</formula>
    </cfRule>
  </conditionalFormatting>
  <conditionalFormatting sqref="G22">
    <cfRule type="containsText" dxfId="54" priority="49" operator="containsText" text="New Tag Required">
      <formula>NOT(ISERROR(SEARCH("New Tag Required",G22)))</formula>
    </cfRule>
  </conditionalFormatting>
  <conditionalFormatting sqref="H22">
    <cfRule type="containsText" dxfId="53" priority="48" operator="containsText" text="New Sign Required">
      <formula>NOT(ISERROR(SEARCH("New Sign Required",H22)))</formula>
    </cfRule>
  </conditionalFormatting>
  <conditionalFormatting sqref="G22:H22">
    <cfRule type="containsText" dxfId="52" priority="47" operator="containsText" text="Action Required">
      <formula>NOT(ISERROR(SEARCH("Action Required",G22)))</formula>
    </cfRule>
  </conditionalFormatting>
  <conditionalFormatting sqref="H22">
    <cfRule type="containsText" dxfId="51" priority="45" operator="containsText" text="Remove Old Sign">
      <formula>NOT(ISERROR(SEARCH("Remove Old Sign",H22)))</formula>
    </cfRule>
    <cfRule type="containsText" dxfId="50" priority="46" operator="containsText" text="Move Sign to New Location">
      <formula>NOT(ISERROR(SEARCH("Move Sign to New Location",H22)))</formula>
    </cfRule>
  </conditionalFormatting>
  <conditionalFormatting sqref="G22">
    <cfRule type="containsText" dxfId="49" priority="44" operator="containsText" text="Remove Old Tag">
      <formula>NOT(ISERROR(SEARCH("Remove Old Tag",G22)))</formula>
    </cfRule>
  </conditionalFormatting>
  <conditionalFormatting sqref="D22">
    <cfRule type="containsText" dxfId="48" priority="43" operator="containsText" text="Yes">
      <formula>NOT(ISERROR(SEARCH("Yes",D22)))</formula>
    </cfRule>
  </conditionalFormatting>
  <conditionalFormatting sqref="J30">
    <cfRule type="cellIs" dxfId="47" priority="41" operator="equal">
      <formula>0</formula>
    </cfRule>
  </conditionalFormatting>
  <conditionalFormatting sqref="M30">
    <cfRule type="cellIs" dxfId="46" priority="40" operator="equal">
      <formula>0</formula>
    </cfRule>
  </conditionalFormatting>
  <conditionalFormatting sqref="M30 J30">
    <cfRule type="cellIs" dxfId="45" priority="37" operator="equal">
      <formula>"In Progress"</formula>
    </cfRule>
    <cfRule type="cellIs" dxfId="44" priority="38" operator="equal">
      <formula>"Log Issues"</formula>
    </cfRule>
    <cfRule type="cellIs" dxfId="43" priority="39" operator="equal">
      <formula>"N/A"</formula>
    </cfRule>
  </conditionalFormatting>
  <conditionalFormatting sqref="K30">
    <cfRule type="expression" dxfId="42" priority="36">
      <formula>$J30="Log Issues"</formula>
    </cfRule>
  </conditionalFormatting>
  <conditionalFormatting sqref="N30">
    <cfRule type="expression" dxfId="41" priority="42">
      <formula>#REF!="Log Issues"</formula>
    </cfRule>
  </conditionalFormatting>
  <conditionalFormatting sqref="G30">
    <cfRule type="containsText" dxfId="40" priority="35" operator="containsText" text="New Tag Required">
      <formula>NOT(ISERROR(SEARCH("New Tag Required",G30)))</formula>
    </cfRule>
  </conditionalFormatting>
  <conditionalFormatting sqref="H30">
    <cfRule type="containsText" dxfId="39" priority="34" operator="containsText" text="New Sign Required">
      <formula>NOT(ISERROR(SEARCH("New Sign Required",H30)))</formula>
    </cfRule>
  </conditionalFormatting>
  <conditionalFormatting sqref="G30:H30">
    <cfRule type="containsText" dxfId="38" priority="33" operator="containsText" text="Action Required">
      <formula>NOT(ISERROR(SEARCH("Action Required",G30)))</formula>
    </cfRule>
  </conditionalFormatting>
  <conditionalFormatting sqref="H30">
    <cfRule type="containsText" dxfId="37" priority="31" operator="containsText" text="Remove Old Sign">
      <formula>NOT(ISERROR(SEARCH("Remove Old Sign",H30)))</formula>
    </cfRule>
    <cfRule type="containsText" dxfId="36" priority="32" operator="containsText" text="Move Sign to New Location">
      <formula>NOT(ISERROR(SEARCH("Move Sign to New Location",H30)))</formula>
    </cfRule>
  </conditionalFormatting>
  <conditionalFormatting sqref="G30">
    <cfRule type="containsText" dxfId="35" priority="30" operator="containsText" text="Remove Old Tag">
      <formula>NOT(ISERROR(SEARCH("Remove Old Tag",G30)))</formula>
    </cfRule>
  </conditionalFormatting>
  <conditionalFormatting sqref="D30">
    <cfRule type="containsText" dxfId="34" priority="29" operator="containsText" text="Yes">
      <formula>NOT(ISERROR(SEARCH("Yes",D30)))</formula>
    </cfRule>
  </conditionalFormatting>
  <conditionalFormatting sqref="G29">
    <cfRule type="containsText" dxfId="33" priority="28" operator="containsText" text="New Tag Required">
      <formula>NOT(ISERROR(SEARCH("New Tag Required",G29)))</formula>
    </cfRule>
  </conditionalFormatting>
  <conditionalFormatting sqref="H29">
    <cfRule type="containsText" dxfId="32" priority="27" operator="containsText" text="New Sign Required">
      <formula>NOT(ISERROR(SEARCH("New Sign Required",H29)))</formula>
    </cfRule>
  </conditionalFormatting>
  <conditionalFormatting sqref="G29:H29">
    <cfRule type="containsText" dxfId="31" priority="26" operator="containsText" text="Action Required">
      <formula>NOT(ISERROR(SEARCH("Action Required",G29)))</formula>
    </cfRule>
  </conditionalFormatting>
  <conditionalFormatting sqref="H29">
    <cfRule type="containsText" dxfId="30" priority="24" operator="containsText" text="Remove Old Sign">
      <formula>NOT(ISERROR(SEARCH("Remove Old Sign",H29)))</formula>
    </cfRule>
    <cfRule type="containsText" dxfId="29" priority="25" operator="containsText" text="Move Sign to New Location">
      <formula>NOT(ISERROR(SEARCH("Move Sign to New Location",H29)))</formula>
    </cfRule>
  </conditionalFormatting>
  <conditionalFormatting sqref="G29">
    <cfRule type="containsText" dxfId="28" priority="23" operator="containsText" text="Remove Old Tag">
      <formula>NOT(ISERROR(SEARCH("Remove Old Tag",G29)))</formula>
    </cfRule>
  </conditionalFormatting>
  <conditionalFormatting sqref="D29">
    <cfRule type="containsText" dxfId="27" priority="22" operator="containsText" text="Yes">
      <formula>NOT(ISERROR(SEARCH("Yes",D29)))</formula>
    </cfRule>
  </conditionalFormatting>
  <conditionalFormatting sqref="J35">
    <cfRule type="cellIs" dxfId="26" priority="20" operator="equal">
      <formula>0</formula>
    </cfRule>
  </conditionalFormatting>
  <conditionalFormatting sqref="M35">
    <cfRule type="cellIs" dxfId="25" priority="19" operator="equal">
      <formula>0</formula>
    </cfRule>
  </conditionalFormatting>
  <conditionalFormatting sqref="M35 J35">
    <cfRule type="cellIs" dxfId="24" priority="16" operator="equal">
      <formula>"In Progress"</formula>
    </cfRule>
    <cfRule type="cellIs" dxfId="23" priority="17" operator="equal">
      <formula>"Log Issues"</formula>
    </cfRule>
    <cfRule type="cellIs" dxfId="22" priority="18" operator="equal">
      <formula>"N/A"</formula>
    </cfRule>
  </conditionalFormatting>
  <conditionalFormatting sqref="K35">
    <cfRule type="expression" dxfId="21" priority="15">
      <formula>$J35="Log Issues"</formula>
    </cfRule>
  </conditionalFormatting>
  <conditionalFormatting sqref="N35">
    <cfRule type="expression" dxfId="20" priority="21">
      <formula>#REF!="Log Issues"</formula>
    </cfRule>
  </conditionalFormatting>
  <conditionalFormatting sqref="G35">
    <cfRule type="containsText" dxfId="19" priority="14" operator="containsText" text="New Tag Required">
      <formula>NOT(ISERROR(SEARCH("New Tag Required",G35)))</formula>
    </cfRule>
  </conditionalFormatting>
  <conditionalFormatting sqref="H35">
    <cfRule type="containsText" dxfId="18" priority="13" operator="containsText" text="New Sign Required">
      <formula>NOT(ISERROR(SEARCH("New Sign Required",H35)))</formula>
    </cfRule>
  </conditionalFormatting>
  <conditionalFormatting sqref="G35:H35">
    <cfRule type="containsText" dxfId="17" priority="12" operator="containsText" text="Action Required">
      <formula>NOT(ISERROR(SEARCH("Action Required",G35)))</formula>
    </cfRule>
  </conditionalFormatting>
  <conditionalFormatting sqref="H35">
    <cfRule type="containsText" dxfId="16" priority="10" operator="containsText" text="Remove Old Sign">
      <formula>NOT(ISERROR(SEARCH("Remove Old Sign",H35)))</formula>
    </cfRule>
    <cfRule type="containsText" dxfId="15" priority="11" operator="containsText" text="Move Sign to New Location">
      <formula>NOT(ISERROR(SEARCH("Move Sign to New Location",H35)))</formula>
    </cfRule>
  </conditionalFormatting>
  <conditionalFormatting sqref="G35">
    <cfRule type="containsText" dxfId="14" priority="9" operator="containsText" text="Remove Old Tag">
      <formula>NOT(ISERROR(SEARCH("Remove Old Tag",G35)))</formula>
    </cfRule>
  </conditionalFormatting>
  <conditionalFormatting sqref="D35">
    <cfRule type="containsText" dxfId="13" priority="8" operator="containsText" text="Yes">
      <formula>NOT(ISERROR(SEARCH("Yes",D35)))</formula>
    </cfRule>
  </conditionalFormatting>
  <conditionalFormatting sqref="G34">
    <cfRule type="containsText" dxfId="12" priority="7" operator="containsText" text="New Tag Required">
      <formula>NOT(ISERROR(SEARCH("New Tag Required",G34)))</formula>
    </cfRule>
  </conditionalFormatting>
  <conditionalFormatting sqref="H34">
    <cfRule type="containsText" dxfId="11" priority="6" operator="containsText" text="New Sign Required">
      <formula>NOT(ISERROR(SEARCH("New Sign Required",H34)))</formula>
    </cfRule>
  </conditionalFormatting>
  <conditionalFormatting sqref="G34:H34">
    <cfRule type="containsText" dxfId="10" priority="5" operator="containsText" text="Action Required">
      <formula>NOT(ISERROR(SEARCH("Action Required",G34)))</formula>
    </cfRule>
  </conditionalFormatting>
  <conditionalFormatting sqref="H34">
    <cfRule type="containsText" dxfId="9" priority="3" operator="containsText" text="Remove Old Sign">
      <formula>NOT(ISERROR(SEARCH("Remove Old Sign",H34)))</formula>
    </cfRule>
    <cfRule type="containsText" dxfId="8" priority="4" operator="containsText" text="Move Sign to New Location">
      <formula>NOT(ISERROR(SEARCH("Move Sign to New Location",H34)))</formula>
    </cfRule>
  </conditionalFormatting>
  <conditionalFormatting sqref="G34">
    <cfRule type="containsText" dxfId="7" priority="2" operator="containsText" text="Remove Old Tag">
      <formula>NOT(ISERROR(SEARCH("Remove Old Tag",G34)))</formula>
    </cfRule>
  </conditionalFormatting>
  <conditionalFormatting sqref="D34">
    <cfRule type="containsText" dxfId="6" priority="1" operator="containsText" text="Yes">
      <formula>NOT(ISERROR(SEARCH("Yes",D34)))</formula>
    </cfRule>
  </conditionalFormatting>
  <dataValidations count="2">
    <dataValidation type="list" allowBlank="1" showInputMessage="1" showErrorMessage="1" sqref="H201:H405" xr:uid="{00000000-0002-0000-0000-000000000000}">
      <formula1>DoorSignage</formula1>
    </dataValidation>
    <dataValidation type="list" allowBlank="1" showInputMessage="1" showErrorMessage="1" sqref="D6:D75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H6:H37 H43:H200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G6:G37 G43:G200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C40:C200 C6:C37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M23:M25 M14:M16 M18:M21 M28 M30:M33 M35:M37</xm:sqref>
        </x14:dataValidation>
        <x14:dataValidation type="list" allowBlank="1" showInputMessage="1" showErrorMessage="1" xr:uid="{00000000-0002-0000-0000-000007000000}">
          <x14:formula1>
            <xm:f>'N:\GIS\Projects\Facility_Needs\Field_Audit\101-Signage_Tag_Updates\Key_Drawing_Update_Logs\In_Progress\[Test_KDU_0001_20120209.xlsx]Lookup'!#REF!</xm:f>
          </x14:formula1>
          <xm:sqref>O14:O16 O18:O21 O23:O24 O30 O35</xm:sqref>
        </x14:dataValidation>
        <x14:dataValidation type="list" allowBlank="1" showInputMessage="1" showErrorMessage="1" xr:uid="{00000000-0002-0000-0000-000008000000}">
          <x14:formula1>
            <xm:f>Lookup!$F$1:$F$7</xm:f>
          </x14:formula1>
          <xm:sqref>J14:J16 J18:J21 J23:J28 J30:J33 J35:J37</xm:sqref>
        </x14:dataValidation>
        <x14:dataValidation type="list" allowBlank="1" showInputMessage="1" xr:uid="{00000000-0002-0000-0000-000009000000}">
          <x14:formula1>
            <xm:f>'U:\CAD\Projects\Key_Drawings\Open_Projects\DRAFT_KD0293\[DRAFT_KDU_0293_00_201811105_PedsEndo.xlsx]Lookup'!#REF!</xm:f>
          </x14:formula1>
          <xm:sqref>C38:C39</xm:sqref>
        </x14:dataValidation>
        <x14:dataValidation type="list" allowBlank="1" showInputMessage="1" showErrorMessage="1" xr:uid="{00000000-0002-0000-0000-00000A000000}">
          <x14:formula1>
            <xm:f>'U:\CAD\Projects\Key_Drawings\Open_Projects\DRAFT_KD0293\[DRAFT_KDU_0293_00_201811105_PedsEndo.xlsx]Lookup'!#REF!</xm:f>
          </x14:formula1>
          <xm:sqref>G38:H39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2"/>
  <sheetViews>
    <sheetView zoomScale="90" zoomScaleNormal="90" workbookViewId="0">
      <selection activeCell="B34" sqref="B34"/>
    </sheetView>
  </sheetViews>
  <sheetFormatPr defaultColWidth="9.140625" defaultRowHeight="15" x14ac:dyDescent="0.25"/>
  <cols>
    <col min="1" max="1" width="22.42578125" style="30" bestFit="1" customWidth="1"/>
    <col min="2" max="2" width="40.7109375" style="30" bestFit="1" customWidth="1"/>
    <col min="3" max="3" width="10.42578125" style="24" bestFit="1" customWidth="1"/>
    <col min="4" max="4" width="13.28515625" style="24" bestFit="1" customWidth="1"/>
    <col min="5" max="5" width="18.7109375" style="24" bestFit="1" customWidth="1"/>
    <col min="6" max="6" width="9.57031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6" ht="15.75" x14ac:dyDescent="0.25">
      <c r="A1" s="22" t="s">
        <v>7</v>
      </c>
      <c r="B1" s="38" t="s">
        <v>77</v>
      </c>
      <c r="C1" s="23"/>
      <c r="D1" s="14" t="s">
        <v>10</v>
      </c>
      <c r="E1" s="39">
        <f>'KD Changes'!G1</f>
        <v>43672</v>
      </c>
      <c r="F1" s="85">
        <v>43714</v>
      </c>
    </row>
    <row r="2" spans="1:6" ht="15.75" x14ac:dyDescent="0.25">
      <c r="A2" s="26" t="s">
        <v>8</v>
      </c>
      <c r="B2" s="27" t="str">
        <f>'KD Changes'!B2:C2</f>
        <v>Parking Structure #6</v>
      </c>
      <c r="C2" s="28"/>
      <c r="D2" s="29" t="s">
        <v>12</v>
      </c>
      <c r="E2" s="40" t="str">
        <f>'KD Changes'!G2</f>
        <v>Nicole Kline</v>
      </c>
      <c r="F2" s="53" t="s">
        <v>105</v>
      </c>
    </row>
    <row r="5" spans="1:6" s="18" customFormat="1" ht="15.75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6" ht="15.75" thickTop="1" x14ac:dyDescent="0.25">
      <c r="A6" s="76" t="s">
        <v>107</v>
      </c>
      <c r="B6" s="77" t="s">
        <v>108</v>
      </c>
      <c r="C6" s="61" t="s">
        <v>71</v>
      </c>
      <c r="E6" s="24" t="s">
        <v>106</v>
      </c>
    </row>
    <row r="7" spans="1:6" x14ac:dyDescent="0.25">
      <c r="A7" s="76" t="s">
        <v>109</v>
      </c>
      <c r="B7" s="77" t="s">
        <v>110</v>
      </c>
      <c r="C7" s="61" t="s">
        <v>71</v>
      </c>
      <c r="E7" s="24" t="s">
        <v>106</v>
      </c>
    </row>
    <row r="8" spans="1:6" x14ac:dyDescent="0.25">
      <c r="A8" s="76" t="s">
        <v>111</v>
      </c>
      <c r="B8" s="77" t="s">
        <v>112</v>
      </c>
      <c r="C8" s="61" t="s">
        <v>71</v>
      </c>
      <c r="E8" s="24" t="s">
        <v>106</v>
      </c>
    </row>
    <row r="9" spans="1:6" x14ac:dyDescent="0.25">
      <c r="A9" s="76" t="s">
        <v>99</v>
      </c>
      <c r="B9" s="77" t="s">
        <v>100</v>
      </c>
      <c r="C9" s="61" t="s">
        <v>71</v>
      </c>
      <c r="E9" s="24" t="s">
        <v>106</v>
      </c>
    </row>
    <row r="10" spans="1:6" x14ac:dyDescent="0.25">
      <c r="A10" s="76" t="s">
        <v>101</v>
      </c>
      <c r="B10" s="77" t="s">
        <v>100</v>
      </c>
      <c r="C10" s="61" t="s">
        <v>71</v>
      </c>
      <c r="E10" s="24" t="s">
        <v>106</v>
      </c>
    </row>
    <row r="11" spans="1:6" x14ac:dyDescent="0.25">
      <c r="A11" s="76" t="s">
        <v>113</v>
      </c>
      <c r="B11" s="77" t="s">
        <v>114</v>
      </c>
      <c r="C11" s="61" t="s">
        <v>71</v>
      </c>
      <c r="E11" s="24" t="s">
        <v>123</v>
      </c>
    </row>
    <row r="12" spans="1:6" x14ac:dyDescent="0.25">
      <c r="A12" s="76" t="s">
        <v>115</v>
      </c>
      <c r="B12" s="77" t="s">
        <v>116</v>
      </c>
      <c r="C12" s="61" t="s">
        <v>71</v>
      </c>
      <c r="E12" s="24" t="s">
        <v>124</v>
      </c>
    </row>
    <row r="13" spans="1:6" x14ac:dyDescent="0.25">
      <c r="A13" s="76" t="s">
        <v>117</v>
      </c>
      <c r="B13" s="77" t="s">
        <v>118</v>
      </c>
      <c r="C13" s="61" t="s">
        <v>71</v>
      </c>
      <c r="E13" s="24" t="s">
        <v>125</v>
      </c>
    </row>
    <row r="14" spans="1:6" x14ac:dyDescent="0.25">
      <c r="A14" s="76" t="s">
        <v>119</v>
      </c>
      <c r="B14" s="77" t="s">
        <v>120</v>
      </c>
      <c r="C14" s="61" t="s">
        <v>71</v>
      </c>
      <c r="E14" s="24" t="s">
        <v>126</v>
      </c>
    </row>
    <row r="15" spans="1:6" x14ac:dyDescent="0.25">
      <c r="A15" s="76" t="s">
        <v>121</v>
      </c>
      <c r="B15" s="77" t="s">
        <v>122</v>
      </c>
      <c r="C15" s="61" t="s">
        <v>71</v>
      </c>
      <c r="E15" s="24" t="s">
        <v>127</v>
      </c>
    </row>
    <row r="16" spans="1:6" x14ac:dyDescent="0.25">
      <c r="A16" s="1" t="s">
        <v>128</v>
      </c>
      <c r="B16" s="77" t="s">
        <v>148</v>
      </c>
      <c r="C16" s="61" t="s">
        <v>63</v>
      </c>
      <c r="D16" s="88">
        <v>252</v>
      </c>
    </row>
    <row r="17" spans="1:4" x14ac:dyDescent="0.25">
      <c r="A17" s="1" t="s">
        <v>129</v>
      </c>
      <c r="B17" s="77" t="s">
        <v>149</v>
      </c>
      <c r="C17" s="61" t="s">
        <v>63</v>
      </c>
      <c r="D17" s="88">
        <v>199</v>
      </c>
    </row>
    <row r="18" spans="1:4" x14ac:dyDescent="0.25">
      <c r="A18" s="1" t="s">
        <v>130</v>
      </c>
      <c r="B18" s="77" t="s">
        <v>143</v>
      </c>
      <c r="C18" s="61" t="s">
        <v>63</v>
      </c>
      <c r="D18" s="88">
        <v>8154</v>
      </c>
    </row>
    <row r="19" spans="1:4" x14ac:dyDescent="0.25">
      <c r="A19" s="1" t="s">
        <v>131</v>
      </c>
      <c r="B19" s="77" t="s">
        <v>150</v>
      </c>
      <c r="C19" s="61" t="s">
        <v>63</v>
      </c>
      <c r="D19" s="88">
        <v>65</v>
      </c>
    </row>
    <row r="20" spans="1:4" x14ac:dyDescent="0.25">
      <c r="A20" s="1" t="s">
        <v>132</v>
      </c>
      <c r="B20" s="77" t="s">
        <v>156</v>
      </c>
      <c r="C20" s="61" t="s">
        <v>63</v>
      </c>
      <c r="D20" s="88">
        <v>99</v>
      </c>
    </row>
    <row r="21" spans="1:4" x14ac:dyDescent="0.25">
      <c r="A21" s="1" t="s">
        <v>133</v>
      </c>
      <c r="B21" s="77" t="s">
        <v>157</v>
      </c>
      <c r="C21" s="61" t="s">
        <v>63</v>
      </c>
      <c r="D21" s="88">
        <v>125</v>
      </c>
    </row>
    <row r="22" spans="1:4" x14ac:dyDescent="0.25">
      <c r="A22" s="1" t="s">
        <v>134</v>
      </c>
      <c r="B22" s="77" t="s">
        <v>144</v>
      </c>
      <c r="C22" s="61" t="s">
        <v>63</v>
      </c>
      <c r="D22" s="88">
        <v>28070</v>
      </c>
    </row>
    <row r="23" spans="1:4" x14ac:dyDescent="0.25">
      <c r="A23" s="1" t="s">
        <v>135</v>
      </c>
      <c r="B23" s="77" t="s">
        <v>155</v>
      </c>
      <c r="C23" s="61" t="s">
        <v>63</v>
      </c>
      <c r="D23" s="88">
        <v>81</v>
      </c>
    </row>
    <row r="24" spans="1:4" x14ac:dyDescent="0.25">
      <c r="A24" s="1" t="s">
        <v>136</v>
      </c>
      <c r="B24" s="77" t="s">
        <v>154</v>
      </c>
      <c r="C24" s="61" t="s">
        <v>63</v>
      </c>
      <c r="D24" s="88">
        <v>65</v>
      </c>
    </row>
    <row r="25" spans="1:4" x14ac:dyDescent="0.25">
      <c r="A25" s="1" t="s">
        <v>137</v>
      </c>
      <c r="B25" s="77" t="s">
        <v>145</v>
      </c>
      <c r="C25" s="61" t="s">
        <v>63</v>
      </c>
      <c r="D25" s="88">
        <v>28351</v>
      </c>
    </row>
    <row r="26" spans="1:4" x14ac:dyDescent="0.25">
      <c r="A26" s="1" t="s">
        <v>138</v>
      </c>
      <c r="B26" s="77" t="s">
        <v>153</v>
      </c>
      <c r="C26" s="61" t="s">
        <v>63</v>
      </c>
      <c r="D26" s="88">
        <v>65</v>
      </c>
    </row>
    <row r="27" spans="1:4" x14ac:dyDescent="0.25">
      <c r="A27" s="1" t="s">
        <v>139</v>
      </c>
      <c r="B27" s="77" t="s">
        <v>146</v>
      </c>
      <c r="C27" s="61" t="s">
        <v>63</v>
      </c>
      <c r="D27" s="88">
        <v>28383</v>
      </c>
    </row>
    <row r="28" spans="1:4" x14ac:dyDescent="0.25">
      <c r="A28" s="1" t="s">
        <v>140</v>
      </c>
      <c r="B28" s="77" t="s">
        <v>152</v>
      </c>
      <c r="C28" s="61" t="s">
        <v>63</v>
      </c>
      <c r="D28" s="88">
        <v>65</v>
      </c>
    </row>
    <row r="29" spans="1:4" x14ac:dyDescent="0.25">
      <c r="A29" s="1" t="s">
        <v>141</v>
      </c>
      <c r="B29" s="77" t="s">
        <v>147</v>
      </c>
      <c r="C29" s="61" t="s">
        <v>63</v>
      </c>
      <c r="D29" s="88">
        <v>19225</v>
      </c>
    </row>
    <row r="30" spans="1:4" x14ac:dyDescent="0.25">
      <c r="A30" s="1" t="s">
        <v>142</v>
      </c>
      <c r="B30" s="77" t="s">
        <v>151</v>
      </c>
      <c r="C30" s="61" t="s">
        <v>63</v>
      </c>
      <c r="D30" s="88">
        <v>65</v>
      </c>
    </row>
    <row r="31" spans="1:4" x14ac:dyDescent="0.25">
      <c r="B31" s="60"/>
    </row>
    <row r="32" spans="1:4" x14ac:dyDescent="0.25">
      <c r="B32" s="60"/>
    </row>
    <row r="33" spans="2:2" x14ac:dyDescent="0.25">
      <c r="B33" s="60"/>
    </row>
    <row r="34" spans="2:2" x14ac:dyDescent="0.25">
      <c r="B34" s="60"/>
    </row>
    <row r="35" spans="2:2" x14ac:dyDescent="0.25">
      <c r="B35" s="60"/>
    </row>
    <row r="36" spans="2:2" x14ac:dyDescent="0.25">
      <c r="B36" s="60"/>
    </row>
    <row r="37" spans="2:2" x14ac:dyDescent="0.25">
      <c r="B37" s="60"/>
    </row>
    <row r="38" spans="2:2" x14ac:dyDescent="0.25">
      <c r="B38" s="60"/>
    </row>
    <row r="39" spans="2:2" x14ac:dyDescent="0.25">
      <c r="B39" s="60"/>
    </row>
    <row r="40" spans="2:2" x14ac:dyDescent="0.25">
      <c r="B40" s="60"/>
    </row>
    <row r="41" spans="2:2" x14ac:dyDescent="0.25">
      <c r="B41" s="60"/>
    </row>
    <row r="42" spans="2:2" x14ac:dyDescent="0.25">
      <c r="B42" s="60"/>
    </row>
    <row r="43" spans="2:2" x14ac:dyDescent="0.25">
      <c r="B43" s="60"/>
    </row>
    <row r="44" spans="2:2" x14ac:dyDescent="0.25">
      <c r="B44" s="60"/>
    </row>
    <row r="45" spans="2:2" x14ac:dyDescent="0.25">
      <c r="B45" s="60"/>
    </row>
    <row r="46" spans="2:2" x14ac:dyDescent="0.25">
      <c r="B46" s="60"/>
    </row>
    <row r="47" spans="2:2" x14ac:dyDescent="0.25">
      <c r="B47" s="60"/>
    </row>
    <row r="48" spans="2:2" x14ac:dyDescent="0.25">
      <c r="B48" s="60"/>
    </row>
    <row r="49" spans="2:2" x14ac:dyDescent="0.25">
      <c r="B49" s="60"/>
    </row>
    <row r="50" spans="2:2" x14ac:dyDescent="0.25">
      <c r="B50" s="60"/>
    </row>
    <row r="51" spans="2:2" x14ac:dyDescent="0.25">
      <c r="B51" s="60"/>
    </row>
    <row r="52" spans="2:2" x14ac:dyDescent="0.25">
      <c r="B52" s="60"/>
    </row>
    <row r="53" spans="2:2" x14ac:dyDescent="0.25">
      <c r="B53" s="60"/>
    </row>
    <row r="54" spans="2:2" x14ac:dyDescent="0.25">
      <c r="B54" s="60"/>
    </row>
    <row r="55" spans="2:2" x14ac:dyDescent="0.25">
      <c r="B55" s="60"/>
    </row>
    <row r="56" spans="2:2" x14ac:dyDescent="0.25">
      <c r="B56" s="60"/>
    </row>
    <row r="57" spans="2:2" x14ac:dyDescent="0.25">
      <c r="B57" s="60"/>
    </row>
    <row r="58" spans="2:2" x14ac:dyDescent="0.25">
      <c r="B58" s="60"/>
    </row>
    <row r="59" spans="2:2" x14ac:dyDescent="0.25">
      <c r="B59" s="60"/>
    </row>
    <row r="60" spans="2:2" x14ac:dyDescent="0.25">
      <c r="B60" s="60"/>
    </row>
    <row r="61" spans="2:2" x14ac:dyDescent="0.25">
      <c r="B61" s="60"/>
    </row>
    <row r="62" spans="2:2" x14ac:dyDescent="0.25">
      <c r="B62" s="60"/>
    </row>
    <row r="63" spans="2:2" x14ac:dyDescent="0.25">
      <c r="B63" s="60"/>
    </row>
    <row r="64" spans="2:2" x14ac:dyDescent="0.25">
      <c r="B64" s="60"/>
    </row>
    <row r="65" spans="2:2" x14ac:dyDescent="0.25">
      <c r="B65" s="60"/>
    </row>
    <row r="66" spans="2:2" x14ac:dyDescent="0.25">
      <c r="B66" s="60"/>
    </row>
    <row r="67" spans="2:2" x14ac:dyDescent="0.25">
      <c r="B67" s="60"/>
    </row>
    <row r="68" spans="2:2" x14ac:dyDescent="0.25">
      <c r="B68" s="60"/>
    </row>
    <row r="69" spans="2:2" x14ac:dyDescent="0.25">
      <c r="B69" s="60"/>
    </row>
    <row r="70" spans="2:2" x14ac:dyDescent="0.25">
      <c r="B70" s="60"/>
    </row>
    <row r="71" spans="2:2" x14ac:dyDescent="0.25">
      <c r="B71" s="60"/>
    </row>
    <row r="72" spans="2:2" x14ac:dyDescent="0.25">
      <c r="B72" s="60"/>
    </row>
    <row r="73" spans="2:2" x14ac:dyDescent="0.25">
      <c r="B73" s="60"/>
    </row>
    <row r="74" spans="2:2" x14ac:dyDescent="0.25">
      <c r="B74" s="60"/>
    </row>
    <row r="75" spans="2:2" x14ac:dyDescent="0.25">
      <c r="B75" s="60"/>
    </row>
    <row r="76" spans="2:2" x14ac:dyDescent="0.25">
      <c r="B76" s="60"/>
    </row>
    <row r="77" spans="2:2" x14ac:dyDescent="0.25">
      <c r="B77" s="60"/>
    </row>
    <row r="78" spans="2:2" x14ac:dyDescent="0.25">
      <c r="B78" s="60"/>
    </row>
    <row r="79" spans="2:2" x14ac:dyDescent="0.25">
      <c r="B79" s="60"/>
    </row>
    <row r="80" spans="2:2" x14ac:dyDescent="0.25">
      <c r="B80" s="60"/>
    </row>
    <row r="81" spans="2:2" x14ac:dyDescent="0.25">
      <c r="B81" s="60"/>
    </row>
    <row r="82" spans="2:2" x14ac:dyDescent="0.25">
      <c r="B82" s="60"/>
    </row>
    <row r="83" spans="2:2" x14ac:dyDescent="0.25">
      <c r="B83" s="60"/>
    </row>
    <row r="84" spans="2:2" x14ac:dyDescent="0.25">
      <c r="B84" s="60"/>
    </row>
    <row r="85" spans="2:2" x14ac:dyDescent="0.25">
      <c r="B85" s="60"/>
    </row>
    <row r="86" spans="2:2" x14ac:dyDescent="0.25">
      <c r="B86" s="60"/>
    </row>
    <row r="87" spans="2:2" x14ac:dyDescent="0.25">
      <c r="B87" s="60"/>
    </row>
    <row r="88" spans="2:2" x14ac:dyDescent="0.25">
      <c r="B88" s="60"/>
    </row>
    <row r="89" spans="2:2" x14ac:dyDescent="0.25">
      <c r="B89" s="60"/>
    </row>
    <row r="90" spans="2:2" x14ac:dyDescent="0.25">
      <c r="B90" s="60"/>
    </row>
    <row r="91" spans="2:2" x14ac:dyDescent="0.25">
      <c r="B91" s="60"/>
    </row>
    <row r="92" spans="2:2" x14ac:dyDescent="0.25">
      <c r="B92" s="60"/>
    </row>
  </sheetData>
  <sheetProtection insertRows="0" deleteRows="0" selectLockedCells="1"/>
  <phoneticPr fontId="25" type="noConversion"/>
  <conditionalFormatting sqref="H6:H216">
    <cfRule type="containsText" dxfId="5" priority="16" operator="containsText" text="New Sign Required">
      <formula>NOT(ISERROR(SEARCH("New Sign Required",H6)))</formula>
    </cfRule>
  </conditionalFormatting>
  <conditionalFormatting sqref="H1:H4 G5 H6:H1048576">
    <cfRule type="containsText" dxfId="4" priority="4" operator="containsText" text="Remove Old Sign">
      <formula>NOT(ISERROR(SEARCH("Remove Old Sign",G1)))</formula>
    </cfRule>
    <cfRule type="containsText" dxfId="3" priority="5" operator="containsText" text="Move Sign to New Location">
      <formula>NOT(ISERROR(SEARCH("Move Sign to New Location",G1)))</formula>
    </cfRule>
  </conditionalFormatting>
  <conditionalFormatting sqref="G3:G4 E1:E2 F5 G6:G1048576">
    <cfRule type="containsText" dxfId="2" priority="3" operator="containsText" text="Remove Old Tag">
      <formula>NOT(ISERROR(SEARCH("Remove Old Tag",E1)))</formula>
    </cfRule>
  </conditionalFormatting>
  <conditionalFormatting sqref="F1:F2">
    <cfRule type="containsText" dxfId="1" priority="1" operator="containsText" text="Remove Old Sign">
      <formula>NOT(ISERROR(SEARCH("Remove Old Sign",F1)))</formula>
    </cfRule>
    <cfRule type="containsText" dxfId="0" priority="2" operator="containsText" text="Move Sign to New Location">
      <formula>NOT(ISERROR(SEARCH("Move Sign to New Location",F1)))</formula>
    </cfRule>
  </conditionalFormatting>
  <dataValidations count="1">
    <dataValidation type="list" allowBlank="1" showInputMessage="1" showErrorMessage="1" sqref="H6:H199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Lookup!$G$1:$G$7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Tucker, Gretchen</cp:lastModifiedBy>
  <cp:lastPrinted>2011-05-04T17:55:32Z</cp:lastPrinted>
  <dcterms:created xsi:type="dcterms:W3CDTF">2011-05-03T21:43:50Z</dcterms:created>
  <dcterms:modified xsi:type="dcterms:W3CDTF">2020-05-13T20:04:55Z</dcterms:modified>
</cp:coreProperties>
</file>