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6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6" i="4"/>
  <c r="E2" i="4" l="1"/>
  <c r="E1" i="4"/>
  <c r="H35" i="1" l="1"/>
  <c r="M35" i="1" l="1"/>
  <c r="K2" i="1" s="1"/>
  <c r="J35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<sst xmlns="http://schemas.openxmlformats.org/spreadsheetml/2006/main" count="249" uniqueCount="133">
  <si>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</si>
  <si>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</si>
  <si>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</si>
  <si>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</si>
  <si>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</si>
  <si>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</si>
  <si>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</si>
  <si>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</si>
  <si>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</si>
  <si>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</si>
  <si>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</si>
  <si>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</si>
  <si>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</si>
  <si>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</si>
  <si>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</si>
  <si>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</si>
  <si>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</si>
  <si>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</si>
  <si>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</si>
  <si>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</si>
  <si>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</si>
  <si>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</si>
  <si>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</si>
  <si>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</si>
  <si>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</si>
  <si>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</si>
  <si>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</si>
  <si>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</si>
  <si>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</si>
  <si>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</si>
  <si>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</si>
  <si>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</si>
  <si>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</si>
  <si>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</si>
  <si>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</si>
  <si>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</si>
  <si>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</si>
  <si>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</si>
  <si>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</si>
  <si>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</si>
  <si>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</si>
  <si>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</si>
  <si>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</si>
  <si>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</si>
  <si>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</si>
  <si>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</si>
  <si>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</si>
  <si>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</si>
  <si>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</si>
  <si>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</si>
  <si>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</si>
  <si>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</si>
  <si>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</si>
  <si>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</si>
  <si>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</si>
  <si>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</si>
  <si>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</si>
  <si>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</si>
  <si>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</si>
  <si>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</si>
  <si>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</si>
  <si>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</si>
  <si>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</si>
  <si>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</si>
  <si>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</si>
  <si>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</si>
  <si>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</si>
  <si>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</si>
  <si>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</si>
  <si>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</si>
  <si>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</si>
  <si>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</si>
  <si>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</si>
  <si>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</si>
  <si>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</si>
  <si>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</si>
  <si>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</si>
  <si>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</si>
  <si>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0568</t>
  </si>
  <si>
    <t>100W</t>
  </si>
  <si>
    <t>XA100</t>
  </si>
  <si>
    <t>ST-D</t>
  </si>
  <si>
    <t>01</t>
  </si>
  <si>
    <t>200A</t>
  </si>
  <si>
    <t>02</t>
  </si>
  <si>
    <t>200E</t>
  </si>
  <si>
    <t>300N</t>
  </si>
  <si>
    <t>400E</t>
  </si>
  <si>
    <t>GSF</t>
  </si>
  <si>
    <t>05</t>
  </si>
  <si>
    <t>03</t>
  </si>
  <si>
    <t>04</t>
  </si>
  <si>
    <t>LX-0568-01-100W</t>
  </si>
  <si>
    <t>ROSELLE HALL - Room 100W</t>
  </si>
  <si>
    <t>LX-0568-01-101A</t>
  </si>
  <si>
    <t>ROSELLE HALL - Room 101A</t>
  </si>
  <si>
    <t>LX-0568-01-128</t>
  </si>
  <si>
    <t>ROSELLE HALL - Room 128</t>
  </si>
  <si>
    <t>LX-0568-01-XA0100</t>
  </si>
  <si>
    <t>ROSELLE HALL - Covered Breezeway</t>
  </si>
  <si>
    <t>LX-0568-01-105</t>
  </si>
  <si>
    <t>ROSELLE HALL - Room 105</t>
  </si>
  <si>
    <t>LX-0568-01-114</t>
  </si>
  <si>
    <t>ROSELLE HALL - Room 114</t>
  </si>
  <si>
    <t>LX-0568-ST-ST0001D</t>
  </si>
  <si>
    <t>ROSELLE HALL - Room ST0001D</t>
  </si>
  <si>
    <t>LX-0568-02-200E</t>
  </si>
  <si>
    <t>ROSELLE HALL - Room 200E</t>
  </si>
  <si>
    <t>LX-0568-02-200A</t>
  </si>
  <si>
    <t>ROSELLE HALL - Room 200A</t>
  </si>
  <si>
    <t>LX-0568-03-300N</t>
  </si>
  <si>
    <t>ROSELLE HALL - Room 300N</t>
  </si>
  <si>
    <t>LX-0568-04-400E</t>
  </si>
  <si>
    <t>ROSELLE HALL - Room 400E</t>
  </si>
  <si>
    <t>LX-0568-05</t>
  </si>
  <si>
    <t>300E</t>
  </si>
  <si>
    <t>410</t>
  </si>
  <si>
    <t>400W</t>
  </si>
  <si>
    <t>LX-0568-03-300E</t>
  </si>
  <si>
    <t>ROSELLE HALL - Room 300E</t>
  </si>
  <si>
    <t>LX-0568-03</t>
  </si>
  <si>
    <t>LX-0568-04</t>
  </si>
  <si>
    <t>LX-0568-04-400W</t>
  </si>
  <si>
    <t>ROSELLE HALL - Room 400W</t>
  </si>
  <si>
    <t>LX-0568-04-410</t>
  </si>
  <si>
    <t>ROSELLE HALL - Room 410</t>
  </si>
  <si>
    <t>ROSELLE HALL - Floor 03</t>
  </si>
  <si>
    <t>ROSELLE HALL - Floor 04</t>
  </si>
  <si>
    <t>ROSELLE HALL - Floor 05</t>
  </si>
  <si>
    <t>Exterior Space</t>
  </si>
  <si>
    <t>101A</t>
  </si>
  <si>
    <t>Vestibule - Was not in SAP Lookup but in eBARS</t>
  </si>
  <si>
    <t>Vestibule - Room in eBARS not SAP lookup…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</si>
</sst>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0" fontId="24" fillId="39" borderId="0" xfId="42" applyFont="1" applyFill="1" applyAlignment="1" applyProtection="1">
      <alignment horizontal="right" indent="2"/>
      <protection locked="0"/>
    </xf>
    <xf numFmtId="49" fontId="0" fillId="39" borderId="0" xfId="0" applyNumberFormat="1" applyFont="1" applyFill="1" applyProtection="1">
      <protection locked="0"/>
    </xf>
    <xf numFmtId="0" fontId="0" fillId="39" borderId="0" xfId="0" applyFill="1" applyAlignment="1" applyProtection="1">
      <alignment wrapText="1"/>
      <protection locked="0"/>
    </xf>
    <xf numFmtId="0" fontId="0" fillId="39" borderId="0" xfId="0" applyFill="1" applyAlignment="1" applyProtection="1">
      <alignment horizontal="center" wrapText="1"/>
      <protection locked="0"/>
    </xf>
    <xf numFmtId="0" fontId="0" fillId="39" borderId="0" xfId="0" applyFont="1" applyFill="1" applyAlignment="1" applyProtection="1">
      <alignment wrapText="1"/>
      <protection locked="0"/>
    </xf>
    <xf numFmtId="0" fontId="20" fillId="39" borderId="0" xfId="0" applyFont="1" applyFill="1" applyAlignment="1" applyProtection="1">
      <alignment horizontal="right" indent="2"/>
      <protection locked="0"/>
    </xf>
    <xf numFmtId="0" fontId="0" fillId="39" borderId="0" xfId="0" applyFont="1" applyFill="1" applyAlignment="1" applyProtection="1">
      <alignment horizontal="center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40" borderId="0" xfId="0" applyNumberFormat="1" applyFill="1"/>
    <xf numFmtId="0" fontId="0" fillId="40" borderId="0" xfId="0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4"/>
  <sheetViews>
    <sheetView tabSelected="1" zoomScale="90" zoomScaleNormal="90" workbookViewId="0">
      <selection activeCell="I21" sqref="I21"/>
    </sheetView>
  </sheetViews>
  <sheetFormatPr defaultColWidth="9.140625" defaultRowHeight="15.75" x14ac:dyDescent="0.25"/>
  <cols>
    <col min="1" max="1" width="10.7109375" style="42" customWidth="1"/>
    <col min="2" max="2" width="10.7109375" style="15" customWidth="1"/>
    <col min="3" max="3" width="21.140625" style="13" bestFit="1" customWidth="1"/>
    <col min="4" max="4" width="10.7109375" style="11" customWidth="1"/>
    <col min="5" max="8" width="12.7109375" style="11" customWidth="1"/>
    <col min="9" max="9" width="43.140625" style="11" customWidth="1"/>
    <col min="10" max="11" width="14.7109375" style="13" customWidth="1"/>
    <col min="12" max="16" width="10.7109375" style="13" customWidth="1"/>
    <col min="17" max="16384" width="9.140625" style="13"/>
  </cols>
  <sheetData>
    <row r="1" spans="1:17" s="54" customFormat="1" ht="45" customHeight="1" x14ac:dyDescent="0.25">
      <c r="A1" s="36" t="s">
        <v>7</v>
      </c>
      <c r="B1" s="89" t="s">
        <v>78</v>
      </c>
      <c r="C1" s="89"/>
      <c r="D1" s="55"/>
      <c r="E1" s="55"/>
      <c r="F1" s="51" t="s">
        <v>10</v>
      </c>
      <c r="G1" s="68">
        <v>43642</v>
      </c>
      <c r="H1" s="55"/>
      <c r="I1" s="55"/>
      <c r="J1" s="49" t="s">
        <v>33</v>
      </c>
      <c r="K1" s="49" t="s">
        <v>34</v>
      </c>
      <c r="L1" s="50"/>
      <c r="M1" s="50"/>
      <c r="N1" s="50"/>
      <c r="O1" s="57" t="s">
        <v>35</v>
      </c>
      <c r="P1" s="58" t="s">
        <v>47</v>
      </c>
    </row>
    <row r="2" spans="1:17" s="54" customFormat="1" ht="32.25" thickBot="1" x14ac:dyDescent="0.3">
      <c r="A2" s="36" t="s">
        <v>8</v>
      </c>
      <c r="B2" s="90" t="str">
        <f>VLOOKUP(B1,BuildingList!A:B,2,FALSE)</f>
        <v>David P. Roselle Hall</v>
      </c>
      <c r="C2" s="90"/>
      <c r="D2" s="55"/>
      <c r="E2" s="55"/>
      <c r="F2" s="51" t="s">
        <v>12</v>
      </c>
      <c r="G2" s="69" t="s">
        <v>72</v>
      </c>
      <c r="H2" s="55"/>
      <c r="I2" s="55"/>
      <c r="J2" s="52">
        <v>0</v>
      </c>
      <c r="K2" s="52">
        <f>H35-M35</f>
        <v>0</v>
      </c>
      <c r="L2" s="53"/>
      <c r="M2" s="53"/>
      <c r="N2" s="53"/>
      <c r="O2" s="59"/>
      <c r="P2" s="60"/>
    </row>
    <row r="3" spans="1:17" s="54" customFormat="1" x14ac:dyDescent="0.25">
      <c r="A3" s="56"/>
      <c r="B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s="54" customFormat="1" x14ac:dyDescent="0.25">
      <c r="A4" s="56"/>
      <c r="B4" s="5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s="67" customFormat="1" ht="30.75" thickBot="1" x14ac:dyDescent="0.3">
      <c r="A5" s="65" t="s">
        <v>19</v>
      </c>
      <c r="B5" s="66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16.5" thickTop="1" x14ac:dyDescent="0.25">
      <c r="A6" s="44" t="s">
        <v>79</v>
      </c>
      <c r="B6" s="61" t="s">
        <v>82</v>
      </c>
      <c r="C6" s="11" t="s">
        <v>70</v>
      </c>
      <c r="D6" s="70" t="s">
        <v>5</v>
      </c>
      <c r="E6" s="25">
        <v>202</v>
      </c>
      <c r="F6" s="25">
        <v>203</v>
      </c>
      <c r="G6" s="11" t="s">
        <v>2</v>
      </c>
      <c r="H6" s="11" t="s">
        <v>2</v>
      </c>
      <c r="I6" s="25"/>
      <c r="J6" s="31"/>
      <c r="K6" s="32"/>
      <c r="L6" s="30"/>
      <c r="M6" s="31"/>
      <c r="N6" s="32"/>
      <c r="O6" s="31"/>
    </row>
    <row r="7" spans="1:17" s="24" customFormat="1" x14ac:dyDescent="0.25">
      <c r="A7" s="43" t="s">
        <v>130</v>
      </c>
      <c r="B7" s="61" t="s">
        <v>82</v>
      </c>
      <c r="C7" s="11" t="s">
        <v>70</v>
      </c>
      <c r="D7" s="70" t="s">
        <v>5</v>
      </c>
      <c r="E7" s="11">
        <v>324</v>
      </c>
      <c r="F7" s="11">
        <v>325</v>
      </c>
      <c r="G7" s="11" t="s">
        <v>2</v>
      </c>
      <c r="H7" s="11" t="s">
        <v>2</v>
      </c>
      <c r="I7" s="11"/>
      <c r="J7" s="13"/>
      <c r="K7" s="13"/>
      <c r="L7" s="13"/>
      <c r="M7" s="13"/>
      <c r="N7" s="13"/>
      <c r="O7" s="13"/>
      <c r="P7" s="13"/>
      <c r="Q7" s="13"/>
    </row>
    <row r="8" spans="1:17" s="24" customFormat="1" x14ac:dyDescent="0.25">
      <c r="A8" s="44">
        <v>105</v>
      </c>
      <c r="B8" s="61" t="s">
        <v>82</v>
      </c>
      <c r="C8" s="11" t="s">
        <v>70</v>
      </c>
      <c r="D8" s="70" t="s">
        <v>5</v>
      </c>
      <c r="E8" s="25">
        <v>578</v>
      </c>
      <c r="F8" s="25">
        <v>580</v>
      </c>
      <c r="G8" s="11" t="s">
        <v>2</v>
      </c>
      <c r="H8" s="11" t="s">
        <v>2</v>
      </c>
      <c r="I8" s="25"/>
      <c r="J8" s="31"/>
      <c r="K8" s="32"/>
      <c r="L8" s="30"/>
      <c r="M8" s="31"/>
      <c r="N8" s="32"/>
      <c r="O8" s="31"/>
    </row>
    <row r="9" spans="1:17" s="24" customFormat="1" x14ac:dyDescent="0.25">
      <c r="A9" s="44">
        <v>114</v>
      </c>
      <c r="B9" s="61" t="s">
        <v>82</v>
      </c>
      <c r="C9" s="11" t="s">
        <v>70</v>
      </c>
      <c r="D9" s="70" t="s">
        <v>5</v>
      </c>
      <c r="E9" s="25">
        <v>628</v>
      </c>
      <c r="F9" s="25">
        <v>629</v>
      </c>
      <c r="G9" s="11" t="s">
        <v>2</v>
      </c>
      <c r="H9" s="11" t="s">
        <v>2</v>
      </c>
      <c r="I9" s="25"/>
      <c r="J9" s="31"/>
      <c r="K9" s="32"/>
      <c r="L9" s="30"/>
      <c r="M9" s="31"/>
      <c r="N9" s="32"/>
      <c r="O9" s="31"/>
    </row>
    <row r="10" spans="1:17" s="24" customFormat="1" x14ac:dyDescent="0.25">
      <c r="A10" s="45">
        <v>128</v>
      </c>
      <c r="B10" s="30" t="s">
        <v>82</v>
      </c>
      <c r="C10" s="11" t="s">
        <v>70</v>
      </c>
      <c r="D10" s="70" t="s">
        <v>5</v>
      </c>
      <c r="E10" s="25">
        <v>563</v>
      </c>
      <c r="F10" s="25">
        <v>564</v>
      </c>
      <c r="G10" s="11" t="s">
        <v>2</v>
      </c>
      <c r="H10" s="11" t="s">
        <v>2</v>
      </c>
      <c r="I10" s="25"/>
      <c r="J10" s="31"/>
      <c r="K10" s="32"/>
      <c r="L10" s="30"/>
      <c r="M10" s="31"/>
      <c r="N10" s="32"/>
      <c r="O10" s="31"/>
    </row>
    <row r="11" spans="1:17" s="24" customFormat="1" x14ac:dyDescent="0.25">
      <c r="A11" s="45" t="s">
        <v>80</v>
      </c>
      <c r="B11" s="30" t="s">
        <v>82</v>
      </c>
      <c r="C11" s="11" t="s">
        <v>70</v>
      </c>
      <c r="D11" s="70" t="s">
        <v>5</v>
      </c>
      <c r="E11" s="25">
        <v>460</v>
      </c>
      <c r="F11" s="25">
        <v>457</v>
      </c>
      <c r="G11" s="11" t="s">
        <v>2</v>
      </c>
      <c r="H11" s="11" t="s">
        <v>2</v>
      </c>
      <c r="I11" s="25" t="s">
        <v>129</v>
      </c>
      <c r="J11" s="31"/>
      <c r="K11" s="32"/>
      <c r="L11" s="30"/>
      <c r="M11" s="31"/>
      <c r="N11" s="32"/>
      <c r="O11" s="31"/>
    </row>
    <row r="12" spans="1:17" s="24" customFormat="1" x14ac:dyDescent="0.25">
      <c r="A12" s="45" t="s">
        <v>81</v>
      </c>
      <c r="B12" s="30" t="s">
        <v>82</v>
      </c>
      <c r="C12" s="11" t="s">
        <v>70</v>
      </c>
      <c r="D12" s="70" t="s">
        <v>5</v>
      </c>
      <c r="E12" s="25">
        <v>29</v>
      </c>
      <c r="F12" s="25">
        <v>30</v>
      </c>
      <c r="G12" s="11" t="s">
        <v>2</v>
      </c>
      <c r="H12" s="11" t="s">
        <v>2</v>
      </c>
      <c r="J12" s="31"/>
      <c r="K12" s="32"/>
      <c r="L12" s="33"/>
      <c r="M12" s="31"/>
      <c r="N12" s="32"/>
      <c r="O12" s="31"/>
    </row>
    <row r="13" spans="1:17" s="24" customFormat="1" ht="15" customHeight="1" x14ac:dyDescent="0.25">
      <c r="A13" s="45" t="s">
        <v>83</v>
      </c>
      <c r="B13" s="30" t="s">
        <v>84</v>
      </c>
      <c r="C13" s="11" t="s">
        <v>70</v>
      </c>
      <c r="D13" s="70" t="s">
        <v>5</v>
      </c>
      <c r="E13" s="25">
        <v>54</v>
      </c>
      <c r="F13" s="25">
        <v>55</v>
      </c>
      <c r="G13" s="11" t="s">
        <v>2</v>
      </c>
      <c r="H13" s="11" t="s">
        <v>2</v>
      </c>
      <c r="I13" s="25" t="s">
        <v>132</v>
      </c>
      <c r="J13" s="31"/>
      <c r="K13" s="34"/>
      <c r="L13" s="25"/>
      <c r="M13" s="31"/>
      <c r="N13" s="34"/>
      <c r="O13" s="25"/>
    </row>
    <row r="14" spans="1:17" s="24" customFormat="1" x14ac:dyDescent="0.25">
      <c r="A14" s="45" t="s">
        <v>85</v>
      </c>
      <c r="B14" s="30" t="s">
        <v>84</v>
      </c>
      <c r="C14" s="11" t="s">
        <v>70</v>
      </c>
      <c r="D14" s="70" t="s">
        <v>5</v>
      </c>
      <c r="E14" s="25">
        <v>724</v>
      </c>
      <c r="F14" s="25">
        <v>725</v>
      </c>
      <c r="G14" s="11" t="s">
        <v>2</v>
      </c>
      <c r="H14" s="11" t="s">
        <v>2</v>
      </c>
      <c r="I14" s="25"/>
      <c r="J14" s="31"/>
      <c r="K14" s="34"/>
      <c r="L14" s="25"/>
      <c r="M14" s="31"/>
      <c r="N14" s="34"/>
      <c r="O14" s="25"/>
    </row>
    <row r="15" spans="1:17" s="24" customFormat="1" x14ac:dyDescent="0.25">
      <c r="A15" s="82" t="s">
        <v>88</v>
      </c>
      <c r="B15" s="83" t="s">
        <v>90</v>
      </c>
      <c r="C15" s="84" t="s">
        <v>70</v>
      </c>
      <c r="D15" s="85" t="s">
        <v>5</v>
      </c>
      <c r="E15" s="86">
        <v>13192</v>
      </c>
      <c r="F15" s="86">
        <v>13181</v>
      </c>
      <c r="G15" s="84" t="s">
        <v>13</v>
      </c>
      <c r="H15" s="84" t="s">
        <v>13</v>
      </c>
      <c r="I15" s="25"/>
      <c r="J15" s="31"/>
      <c r="K15" s="34"/>
      <c r="L15" s="25"/>
      <c r="M15" s="31"/>
      <c r="N15" s="34"/>
      <c r="O15" s="25"/>
    </row>
    <row r="16" spans="1:17" s="24" customFormat="1" x14ac:dyDescent="0.25">
      <c r="A16" s="45" t="s">
        <v>115</v>
      </c>
      <c r="B16" s="30" t="s">
        <v>90</v>
      </c>
      <c r="C16" s="11" t="s">
        <v>70</v>
      </c>
      <c r="D16" s="70" t="s">
        <v>5</v>
      </c>
      <c r="E16" s="25">
        <v>721</v>
      </c>
      <c r="F16" s="25">
        <v>707</v>
      </c>
      <c r="G16" s="11" t="s">
        <v>2</v>
      </c>
      <c r="H16" s="11" t="s">
        <v>2</v>
      </c>
      <c r="I16" s="25"/>
      <c r="J16" s="31"/>
      <c r="K16" s="34"/>
      <c r="L16" s="25"/>
      <c r="M16" s="31"/>
      <c r="N16" s="34"/>
      <c r="O16" s="25"/>
    </row>
    <row r="17" spans="1:15" s="24" customFormat="1" x14ac:dyDescent="0.25">
      <c r="A17" s="45" t="s">
        <v>86</v>
      </c>
      <c r="B17" s="30" t="s">
        <v>90</v>
      </c>
      <c r="C17" s="11" t="s">
        <v>70</v>
      </c>
      <c r="D17" s="70" t="s">
        <v>5</v>
      </c>
      <c r="E17" s="25">
        <v>729</v>
      </c>
      <c r="F17" s="25">
        <v>730</v>
      </c>
      <c r="G17" s="11" t="s">
        <v>2</v>
      </c>
      <c r="H17" s="11" t="s">
        <v>2</v>
      </c>
      <c r="I17" s="25"/>
      <c r="J17" s="31"/>
      <c r="K17" s="34"/>
      <c r="L17" s="25"/>
      <c r="M17" s="31"/>
      <c r="N17" s="34"/>
      <c r="O17" s="25"/>
    </row>
    <row r="18" spans="1:15" s="24" customFormat="1" x14ac:dyDescent="0.25">
      <c r="A18" s="82" t="s">
        <v>88</v>
      </c>
      <c r="B18" s="83" t="s">
        <v>91</v>
      </c>
      <c r="C18" s="84" t="s">
        <v>70</v>
      </c>
      <c r="D18" s="85" t="s">
        <v>5</v>
      </c>
      <c r="E18" s="86">
        <v>13083</v>
      </c>
      <c r="F18" s="86">
        <v>13073</v>
      </c>
      <c r="G18" s="84" t="s">
        <v>13</v>
      </c>
      <c r="H18" s="84" t="s">
        <v>13</v>
      </c>
      <c r="I18" s="25"/>
      <c r="J18" s="31"/>
      <c r="K18" s="34"/>
      <c r="L18" s="25"/>
      <c r="M18" s="31"/>
      <c r="N18" s="34"/>
      <c r="O18" s="25"/>
    </row>
    <row r="19" spans="1:15" s="24" customFormat="1" x14ac:dyDescent="0.25">
      <c r="A19" s="45" t="s">
        <v>87</v>
      </c>
      <c r="B19" s="30" t="s">
        <v>91</v>
      </c>
      <c r="C19" s="11" t="s">
        <v>70</v>
      </c>
      <c r="D19" s="70" t="s">
        <v>5</v>
      </c>
      <c r="E19" s="25">
        <v>720</v>
      </c>
      <c r="F19" s="25">
        <v>707</v>
      </c>
      <c r="G19" s="11" t="s">
        <v>2</v>
      </c>
      <c r="H19" s="11" t="s">
        <v>2</v>
      </c>
      <c r="I19" s="25"/>
      <c r="J19" s="31"/>
      <c r="K19" s="34"/>
      <c r="L19" s="25"/>
      <c r="N19" s="34"/>
      <c r="O19" s="25"/>
    </row>
    <row r="20" spans="1:15" s="24" customFormat="1" x14ac:dyDescent="0.25">
      <c r="A20" s="45" t="s">
        <v>117</v>
      </c>
      <c r="B20" s="30" t="s">
        <v>91</v>
      </c>
      <c r="C20" s="11" t="s">
        <v>70</v>
      </c>
      <c r="D20" s="70" t="s">
        <v>5</v>
      </c>
      <c r="E20" s="25">
        <v>668</v>
      </c>
      <c r="F20" s="25">
        <v>670</v>
      </c>
      <c r="G20" s="11" t="s">
        <v>2</v>
      </c>
      <c r="H20" s="11" t="s">
        <v>2</v>
      </c>
      <c r="I20" s="25"/>
      <c r="J20" s="31"/>
      <c r="K20" s="34"/>
      <c r="L20" s="25"/>
      <c r="N20" s="34"/>
      <c r="O20" s="25"/>
    </row>
    <row r="21" spans="1:15" s="24" customFormat="1" x14ac:dyDescent="0.25">
      <c r="A21" s="42" t="s">
        <v>116</v>
      </c>
      <c r="B21" s="30" t="s">
        <v>91</v>
      </c>
      <c r="C21" s="11" t="s">
        <v>70</v>
      </c>
      <c r="D21" s="70" t="s">
        <v>5</v>
      </c>
      <c r="E21" s="25">
        <v>731</v>
      </c>
      <c r="F21" s="25">
        <v>729</v>
      </c>
      <c r="G21" s="11" t="s">
        <v>2</v>
      </c>
      <c r="H21" s="11" t="s">
        <v>2</v>
      </c>
      <c r="I21" s="25"/>
      <c r="J21" s="31"/>
      <c r="K21" s="34"/>
      <c r="L21" s="25"/>
      <c r="M21" s="31"/>
      <c r="N21" s="34"/>
      <c r="O21" s="25"/>
    </row>
    <row r="22" spans="1:15" s="24" customFormat="1" x14ac:dyDescent="0.25">
      <c r="A22" s="87" t="s">
        <v>88</v>
      </c>
      <c r="B22" s="83" t="s">
        <v>89</v>
      </c>
      <c r="C22" s="84" t="s">
        <v>70</v>
      </c>
      <c r="D22" s="88" t="s">
        <v>5</v>
      </c>
      <c r="E22" s="86">
        <v>10289</v>
      </c>
      <c r="F22" s="86">
        <v>11532</v>
      </c>
      <c r="G22" s="84" t="s">
        <v>13</v>
      </c>
      <c r="H22" s="84" t="s">
        <v>13</v>
      </c>
      <c r="I22" s="25"/>
      <c r="J22" s="31"/>
      <c r="K22" s="34"/>
      <c r="L22" s="25"/>
      <c r="M22" s="31"/>
      <c r="N22" s="35"/>
    </row>
    <row r="23" spans="1:15" x14ac:dyDescent="0.25">
      <c r="B23" s="30"/>
      <c r="C23" s="25"/>
      <c r="D23" s="71"/>
      <c r="E23" s="72"/>
      <c r="F23" s="72"/>
      <c r="G23" s="25"/>
      <c r="H23" s="25"/>
      <c r="I23" s="25"/>
      <c r="J23" s="31"/>
      <c r="K23" s="34"/>
      <c r="L23" s="25"/>
      <c r="M23" s="31"/>
      <c r="N23" s="19"/>
    </row>
    <row r="24" spans="1:15" x14ac:dyDescent="0.25">
      <c r="B24" s="30"/>
      <c r="C24" s="25"/>
      <c r="D24" s="71"/>
      <c r="E24" s="25"/>
      <c r="F24" s="25"/>
      <c r="G24" s="25"/>
      <c r="H24" s="25"/>
      <c r="I24" s="25"/>
      <c r="J24" s="31"/>
      <c r="K24" s="34"/>
      <c r="L24" s="25"/>
      <c r="M24" s="31"/>
      <c r="N24" s="19"/>
    </row>
    <row r="25" spans="1:15" x14ac:dyDescent="0.25">
      <c r="B25" s="30"/>
      <c r="C25" s="25"/>
      <c r="D25" s="71"/>
      <c r="E25" s="25"/>
      <c r="F25" s="25"/>
      <c r="G25" s="25"/>
      <c r="H25" s="25"/>
      <c r="I25" s="25"/>
      <c r="J25" s="31"/>
      <c r="K25" s="35"/>
      <c r="L25" s="24"/>
      <c r="M25" s="31"/>
      <c r="N25" s="19"/>
    </row>
    <row r="26" spans="1:15" x14ac:dyDescent="0.25">
      <c r="A26" s="46"/>
      <c r="B26" s="30"/>
      <c r="C26" s="25"/>
      <c r="D26" s="71"/>
      <c r="E26" s="25"/>
      <c r="F26" s="25"/>
      <c r="G26" s="25"/>
      <c r="H26" s="25"/>
      <c r="I26" s="25"/>
      <c r="J26" s="10"/>
      <c r="K26" s="19"/>
      <c r="M26" s="10"/>
      <c r="N26" s="19"/>
    </row>
    <row r="27" spans="1:15" x14ac:dyDescent="0.25">
      <c r="A27" s="45"/>
      <c r="B27" s="30"/>
      <c r="C27" s="25"/>
      <c r="D27" s="71"/>
      <c r="E27" s="25"/>
      <c r="F27" s="25"/>
      <c r="G27" s="25"/>
      <c r="H27" s="25"/>
      <c r="I27" s="25"/>
      <c r="J27" s="10"/>
      <c r="K27" s="19"/>
      <c r="M27" s="10"/>
    </row>
    <row r="28" spans="1:15" x14ac:dyDescent="0.25">
      <c r="A28" s="45"/>
      <c r="B28" s="30"/>
      <c r="C28" s="25"/>
      <c r="D28" s="71"/>
      <c r="E28" s="25"/>
      <c r="F28" s="25"/>
      <c r="G28" s="25"/>
      <c r="H28" s="25"/>
      <c r="I28" s="25"/>
      <c r="J28" s="10"/>
      <c r="K28" s="19"/>
      <c r="M28" s="10"/>
    </row>
    <row r="29" spans="1:15" x14ac:dyDescent="0.25">
      <c r="A29" s="45"/>
      <c r="B29" s="30"/>
      <c r="C29" s="25"/>
      <c r="D29" s="71"/>
      <c r="E29" s="25"/>
      <c r="F29" s="25"/>
      <c r="G29" s="25"/>
      <c r="H29" s="25"/>
      <c r="I29" s="25"/>
      <c r="K29" s="19"/>
    </row>
    <row r="30" spans="1:15" x14ac:dyDescent="0.25">
      <c r="A30" s="45"/>
      <c r="B30" s="30"/>
      <c r="C30" s="25"/>
      <c r="D30" s="71"/>
      <c r="E30" s="25"/>
      <c r="F30" s="25"/>
      <c r="G30" s="25"/>
      <c r="H30" s="25"/>
      <c r="I30" s="25"/>
    </row>
    <row r="31" spans="1:15" x14ac:dyDescent="0.25">
      <c r="A31" s="45"/>
      <c r="B31" s="30"/>
      <c r="C31" s="25"/>
      <c r="D31" s="71"/>
      <c r="E31" s="25"/>
      <c r="F31" s="25"/>
      <c r="G31" s="25"/>
      <c r="H31" s="25"/>
      <c r="I31" s="25"/>
    </row>
    <row r="32" spans="1:15" x14ac:dyDescent="0.25">
      <c r="A32" s="45"/>
      <c r="B32" s="30"/>
      <c r="C32" s="25"/>
      <c r="D32" s="71"/>
      <c r="E32" s="25"/>
      <c r="F32" s="25"/>
      <c r="G32" s="25"/>
      <c r="H32" s="25"/>
      <c r="I32" s="25"/>
    </row>
    <row r="33" spans="1:13" ht="16.5" thickBot="1" x14ac:dyDescent="0.3">
      <c r="A33" s="43"/>
      <c r="C33" s="11"/>
    </row>
    <row r="34" spans="1:13" ht="30" x14ac:dyDescent="0.25">
      <c r="A34" s="43"/>
      <c r="C34" s="11"/>
      <c r="G34" s="73" t="s">
        <v>45</v>
      </c>
      <c r="H34" s="74" t="s">
        <v>46</v>
      </c>
      <c r="J34" s="38" t="s">
        <v>40</v>
      </c>
      <c r="K34" s="10"/>
      <c r="L34" s="10"/>
      <c r="M34" s="38" t="s">
        <v>41</v>
      </c>
    </row>
    <row r="35" spans="1:13" ht="16.5" thickBot="1" x14ac:dyDescent="0.3">
      <c r="A35" s="43"/>
      <c r="C35" s="11"/>
      <c r="G35" s="75">
        <v>0</v>
      </c>
      <c r="H35" s="76">
        <f>COUNTIF(H10:H34,"New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3" x14ac:dyDescent="0.25">
      <c r="A36" s="47"/>
      <c r="C36" s="11"/>
      <c r="F36" s="77"/>
    </row>
    <row r="37" spans="1:13" x14ac:dyDescent="0.25">
      <c r="A37" s="47"/>
      <c r="C37" s="11"/>
      <c r="F37" s="77"/>
    </row>
    <row r="38" spans="1:13" x14ac:dyDescent="0.25">
      <c r="A38" s="47"/>
      <c r="C38" s="11"/>
      <c r="F38" s="78"/>
    </row>
    <row r="39" spans="1:13" x14ac:dyDescent="0.25">
      <c r="A39" s="43"/>
      <c r="C39" s="11"/>
      <c r="F39" s="77"/>
    </row>
    <row r="40" spans="1:13" x14ac:dyDescent="0.25">
      <c r="A40" s="43"/>
      <c r="C40" s="11"/>
      <c r="F40" s="77"/>
    </row>
    <row r="41" spans="1:13" x14ac:dyDescent="0.25">
      <c r="A41" s="48"/>
      <c r="C41" s="11"/>
    </row>
    <row r="42" spans="1:13" x14ac:dyDescent="0.25">
      <c r="A42" s="48"/>
      <c r="C42" s="11"/>
    </row>
    <row r="43" spans="1:13" x14ac:dyDescent="0.25">
      <c r="A43" s="48"/>
      <c r="C43" s="11"/>
    </row>
    <row r="44" spans="1:13" x14ac:dyDescent="0.25">
      <c r="A44" s="48"/>
      <c r="C44" s="11"/>
    </row>
    <row r="45" spans="1:13" x14ac:dyDescent="0.25">
      <c r="A45" s="48"/>
      <c r="C45" s="11"/>
      <c r="F45" s="79"/>
    </row>
    <row r="46" spans="1:13" x14ac:dyDescent="0.25">
      <c r="A46" s="48"/>
      <c r="C46" s="11"/>
    </row>
    <row r="47" spans="1:13" x14ac:dyDescent="0.25">
      <c r="A47" s="48"/>
      <c r="C47" s="11"/>
    </row>
    <row r="48" spans="1:13" x14ac:dyDescent="0.25">
      <c r="A48" s="43"/>
      <c r="C48" s="11"/>
    </row>
    <row r="49" spans="1:3" x14ac:dyDescent="0.25">
      <c r="A49" s="43"/>
      <c r="C49" s="11"/>
    </row>
    <row r="50" spans="1:3" x14ac:dyDescent="0.25">
      <c r="C50" s="11"/>
    </row>
    <row r="51" spans="1:3" x14ac:dyDescent="0.25">
      <c r="C51" s="11"/>
    </row>
    <row r="52" spans="1:3" x14ac:dyDescent="0.25">
      <c r="C52" s="11"/>
    </row>
    <row r="53" spans="1:3" x14ac:dyDescent="0.25">
      <c r="C53" s="11"/>
    </row>
    <row r="54" spans="1:3" x14ac:dyDescent="0.25">
      <c r="C54" s="11"/>
    </row>
    <row r="55" spans="1:3" x14ac:dyDescent="0.25">
      <c r="C55" s="11"/>
    </row>
    <row r="56" spans="1:3" x14ac:dyDescent="0.25">
      <c r="C56" s="11"/>
    </row>
    <row r="57" spans="1:3" x14ac:dyDescent="0.25">
      <c r="C57" s="11"/>
    </row>
    <row r="58" spans="1:3" x14ac:dyDescent="0.25">
      <c r="C58" s="11"/>
    </row>
    <row r="59" spans="1:3" x14ac:dyDescent="0.25">
      <c r="C59" s="11"/>
    </row>
    <row r="60" spans="1:3" x14ac:dyDescent="0.25">
      <c r="C60" s="11"/>
    </row>
    <row r="61" spans="1:3" x14ac:dyDescent="0.25">
      <c r="C61" s="11"/>
    </row>
    <row r="62" spans="1:3" x14ac:dyDescent="0.25">
      <c r="C62" s="11"/>
    </row>
    <row r="63" spans="1:3" x14ac:dyDescent="0.25">
      <c r="C63" s="11"/>
    </row>
    <row r="64" spans="1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6:G47 G23:G32 G6:G7">
    <cfRule type="containsText" dxfId="58" priority="338" operator="containsText" text="New Tag Required">
      <formula>NOT(ISERROR(SEARCH("New Tag Required",G6)))</formula>
    </cfRule>
  </conditionalFormatting>
  <conditionalFormatting sqref="D22:D93 D6:D7">
    <cfRule type="containsText" dxfId="57" priority="337" operator="containsText" text="Yes">
      <formula>NOT(ISERROR(SEARCH("Yes",D6)))</formula>
    </cfRule>
  </conditionalFormatting>
  <conditionalFormatting sqref="H36:H93 H194:H415 H23:H32 H6:H7">
    <cfRule type="containsText" dxfId="56" priority="325" operator="containsText" text="New Sign Required">
      <formula>NOT(ISERROR(SEARCH("New Sign Required",H6)))</formula>
    </cfRule>
  </conditionalFormatting>
  <conditionalFormatting sqref="G36:G93 G23:H32 G6:H7">
    <cfRule type="containsText" dxfId="55" priority="324" operator="containsText" text="Action Required">
      <formula>NOT(ISERROR(SEARCH("Action Required",G6)))</formula>
    </cfRule>
  </conditionalFormatting>
  <conditionalFormatting sqref="H36:H93">
    <cfRule type="containsText" dxfId="54" priority="323" operator="containsText" text="Action Required">
      <formula>NOT(ISERROR(SEARCH("Action Required",H36)))</formula>
    </cfRule>
  </conditionalFormatting>
  <conditionalFormatting sqref="G33">
    <cfRule type="containsText" dxfId="53" priority="265" operator="containsText" text="New Tag Required">
      <formula>NOT(ISERROR(SEARCH("New Tag Required",G33)))</formula>
    </cfRule>
  </conditionalFormatting>
  <conditionalFormatting sqref="H33">
    <cfRule type="containsText" dxfId="52" priority="263" operator="containsText" text="New Sign Required">
      <formula>NOT(ISERROR(SEARCH("New Sign Required",H33)))</formula>
    </cfRule>
  </conditionalFormatting>
  <conditionalFormatting sqref="G33">
    <cfRule type="containsText" dxfId="51" priority="262" operator="containsText" text="Action Required">
      <formula>NOT(ISERROR(SEARCH("Action Required",G33)))</formula>
    </cfRule>
  </conditionalFormatting>
  <conditionalFormatting sqref="H33">
    <cfRule type="containsText" dxfId="50" priority="261" operator="containsText" text="Action Required">
      <formula>NOT(ISERROR(SEARCH("Action Required",H33)))</formula>
    </cfRule>
  </conditionalFormatting>
  <conditionalFormatting sqref="D94:D193">
    <cfRule type="containsText" dxfId="49" priority="257" operator="containsText" text="Yes">
      <formula>NOT(ISERROR(SEARCH("Yes",D94)))</formula>
    </cfRule>
  </conditionalFormatting>
  <conditionalFormatting sqref="H94:H193">
    <cfRule type="containsText" dxfId="48" priority="256" operator="containsText" text="New Sign Required">
      <formula>NOT(ISERROR(SEARCH("New Sign Required",H94)))</formula>
    </cfRule>
  </conditionalFormatting>
  <conditionalFormatting sqref="G94:G193">
    <cfRule type="containsText" dxfId="47" priority="255" operator="containsText" text="Action Required">
      <formula>NOT(ISERROR(SEARCH("Action Required",G94)))</formula>
    </cfRule>
  </conditionalFormatting>
  <conditionalFormatting sqref="H94:H193">
    <cfRule type="containsText" dxfId="46" priority="254" operator="containsText" text="Action Required">
      <formula>NOT(ISERROR(SEARCH("Action Required",H94)))</formula>
    </cfRule>
  </conditionalFormatting>
  <conditionalFormatting sqref="J2:N2">
    <cfRule type="cellIs" dxfId="45" priority="231" operator="notEqual">
      <formula>0</formula>
    </cfRule>
  </conditionalFormatting>
  <conditionalFormatting sqref="J21:J28 J6 J8:J18">
    <cfRule type="cellIs" dxfId="44" priority="230" operator="equal">
      <formula>0</formula>
    </cfRule>
  </conditionalFormatting>
  <conditionalFormatting sqref="M21:M28 M6 M8:M18">
    <cfRule type="cellIs" dxfId="43" priority="229" operator="equal">
      <formula>0</formula>
    </cfRule>
  </conditionalFormatting>
  <conditionalFormatting sqref="M21:M28 J21:J28 M6 J6 J8:J18 M8:M18">
    <cfRule type="cellIs" dxfId="42" priority="226" operator="equal">
      <formula>"In Progress"</formula>
    </cfRule>
    <cfRule type="cellIs" dxfId="41" priority="227" operator="equal">
      <formula>"Log Issues"</formula>
    </cfRule>
    <cfRule type="cellIs" dxfId="40" priority="228" operator="equal">
      <formula>"N/A"</formula>
    </cfRule>
  </conditionalFormatting>
  <conditionalFormatting sqref="K13:L13 K6 K8:K12">
    <cfRule type="expression" dxfId="39" priority="225">
      <formula>$J6="Log Issues"</formula>
    </cfRule>
  </conditionalFormatting>
  <conditionalFormatting sqref="H23:H1048576 H1:H7">
    <cfRule type="containsText" dxfId="38" priority="218" operator="containsText" text="Remove Old Sign">
      <formula>NOT(ISERROR(SEARCH("Remove Old Sign",H1)))</formula>
    </cfRule>
    <cfRule type="containsText" dxfId="37" priority="219" operator="containsText" text="Move Sign to New Location">
      <formula>NOT(ISERROR(SEARCH("Move Sign to New Location",H1)))</formula>
    </cfRule>
  </conditionalFormatting>
  <conditionalFormatting sqref="G23:G1048576 G1:G7">
    <cfRule type="containsText" dxfId="36" priority="217" operator="containsText" text="Remove Old Tag">
      <formula>NOT(ISERROR(SEARCH("Remove Old Tag",G1)))</formula>
    </cfRule>
  </conditionalFormatting>
  <conditionalFormatting sqref="J11">
    <cfRule type="cellIs" dxfId="35" priority="94" operator="equal">
      <formula>0</formula>
    </cfRule>
  </conditionalFormatting>
  <conditionalFormatting sqref="M11">
    <cfRule type="cellIs" dxfId="34" priority="93" operator="equal">
      <formula>0</formula>
    </cfRule>
  </conditionalFormatting>
  <conditionalFormatting sqref="J11 M11">
    <cfRule type="cellIs" dxfId="33" priority="90" operator="equal">
      <formula>"In Progress"</formula>
    </cfRule>
    <cfRule type="cellIs" dxfId="32" priority="91" operator="equal">
      <formula>"Log Issues"</formula>
    </cfRule>
    <cfRule type="cellIs" dxfId="31" priority="92" operator="equal">
      <formula>"N/A"</formula>
    </cfRule>
  </conditionalFormatting>
  <conditionalFormatting sqref="G8:G21">
    <cfRule type="containsText" dxfId="30" priority="36" operator="containsText" text="New Tag Required">
      <formula>NOT(ISERROR(SEARCH("New Tag Required",G8)))</formula>
    </cfRule>
  </conditionalFormatting>
  <conditionalFormatting sqref="G8:G21">
    <cfRule type="containsText" dxfId="29" priority="35" operator="containsText" text="Action Required">
      <formula>NOT(ISERROR(SEARCH("Action Required",G8)))</formula>
    </cfRule>
  </conditionalFormatting>
  <conditionalFormatting sqref="G8:G21">
    <cfRule type="containsText" dxfId="28" priority="34" operator="containsText" text="Remove Old Tag">
      <formula>NOT(ISERROR(SEARCH("Remove Old Tag",G8)))</formula>
    </cfRule>
  </conditionalFormatting>
  <conditionalFormatting sqref="H8:H21">
    <cfRule type="containsText" dxfId="27" priority="30" operator="containsText" text="New Sign Required">
      <formula>NOT(ISERROR(SEARCH("New Sign Required",H8)))</formula>
    </cfRule>
  </conditionalFormatting>
  <conditionalFormatting sqref="H8:H21">
    <cfRule type="containsText" dxfId="26" priority="29" operator="containsText" text="Action Required">
      <formula>NOT(ISERROR(SEARCH("Action Required",H8)))</formula>
    </cfRule>
  </conditionalFormatting>
  <conditionalFormatting sqref="H8:H21">
    <cfRule type="containsText" dxfId="25" priority="27" operator="containsText" text="Remove Old Sign">
      <formula>NOT(ISERROR(SEARCH("Remove Old Sign",H8)))</formula>
    </cfRule>
    <cfRule type="containsText" dxfId="24" priority="28" operator="containsText" text="Move Sign to New Location">
      <formula>NOT(ISERROR(SEARCH("Move Sign to New Location",H8)))</formula>
    </cfRule>
  </conditionalFormatting>
  <conditionalFormatting sqref="J19:J20">
    <cfRule type="cellIs" dxfId="23" priority="18" operator="equal">
      <formula>0</formula>
    </cfRule>
  </conditionalFormatting>
  <conditionalFormatting sqref="J19:J20">
    <cfRule type="cellIs" dxfId="22" priority="15" operator="equal">
      <formula>"In Progress"</formula>
    </cfRule>
    <cfRule type="cellIs" dxfId="21" priority="16" operator="equal">
      <formula>"Log Issues"</formula>
    </cfRule>
    <cfRule type="cellIs" dxfId="20" priority="17" operator="equal">
      <formula>"N/A"</formula>
    </cfRule>
  </conditionalFormatting>
  <conditionalFormatting sqref="G22">
    <cfRule type="containsText" dxfId="19" priority="5" operator="containsText" text="Remove Old Tag">
      <formula>NOT(ISERROR(SEARCH("Remove Old Tag",G22)))</formula>
    </cfRule>
  </conditionalFormatting>
  <conditionalFormatting sqref="D8:D21">
    <cfRule type="containsText" dxfId="18" priority="10" operator="containsText" text="Yes">
      <formula>NOT(ISERROR(SEARCH("Yes",D8)))</formula>
    </cfRule>
  </conditionalFormatting>
  <conditionalFormatting sqref="N11">
    <cfRule type="expression" dxfId="17" priority="377">
      <formula>$M12="Log Issues"</formula>
    </cfRule>
  </conditionalFormatting>
  <conditionalFormatting sqref="N10">
    <cfRule type="expression" dxfId="16" priority="378">
      <formula>#REF!="Log Issues"</formula>
    </cfRule>
  </conditionalFormatting>
  <conditionalFormatting sqref="N12">
    <cfRule type="expression" dxfId="15" priority="413">
      <formula>#REF!="Log Issues"</formula>
    </cfRule>
  </conditionalFormatting>
  <conditionalFormatting sqref="N9">
    <cfRule type="expression" dxfId="14" priority="414">
      <formula>$M12="Log Issues"</formula>
    </cfRule>
  </conditionalFormatting>
  <conditionalFormatting sqref="N8">
    <cfRule type="expression" dxfId="13" priority="415">
      <formula>$M12="Log Issues"</formula>
    </cfRule>
  </conditionalFormatting>
  <conditionalFormatting sqref="G22">
    <cfRule type="containsText" dxfId="12" priority="7" operator="containsText" text="New Tag Required">
      <formula>NOT(ISERROR(SEARCH("New Tag Required",G22)))</formula>
    </cfRule>
  </conditionalFormatting>
  <conditionalFormatting sqref="G22">
    <cfRule type="containsText" dxfId="11" priority="6" operator="containsText" text="Action Required">
      <formula>NOT(ISERROR(SEARCH("Action Required",G22)))</formula>
    </cfRule>
  </conditionalFormatting>
  <conditionalFormatting sqref="H22">
    <cfRule type="containsText" dxfId="10" priority="4" operator="containsText" text="New Sign Required">
      <formula>NOT(ISERROR(SEARCH("New Sign Required",H22)))</formula>
    </cfRule>
  </conditionalFormatting>
  <conditionalFormatting sqref="H22">
    <cfRule type="containsText" dxfId="9" priority="3" operator="containsText" text="Action Required">
      <formula>NOT(ISERROR(SEARCH("Action Required",H22)))</formula>
    </cfRule>
  </conditionalFormatting>
  <conditionalFormatting sqref="H22">
    <cfRule type="containsText" dxfId="8" priority="1" operator="containsText" text="Remove Old Sign">
      <formula>NOT(ISERROR(SEARCH("Remove Old Sign",H22)))</formula>
    </cfRule>
    <cfRule type="containsText" dxfId="7" priority="2" operator="containsText" text="Move Sign to New Location">
      <formula>NOT(ISERROR(SEARCH("Move Sign to New Location",H22)))</formula>
    </cfRule>
  </conditionalFormatting>
  <conditionalFormatting sqref="N6">
    <cfRule type="expression" dxfId="6" priority="416">
      <formula>$M11="Log Issues"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H33 H36:H193 H6:H22</xm:sqref>
        </x14:dataValidation>
        <x14:dataValidation type="list" allowBlank="1" showInputMessage="1" showErrorMessage="1">
          <x14:formula1>
            <xm:f>Lookup!$A$1:$A$4</xm:f>
          </x14:formula1>
          <xm:sqref>G33 G36:G193 G6:G22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C33:C193 C6:C22</xm:sqref>
        </x14:dataValidation>
        <x14:dataValidation type="list" allowBlank="1" showInputMessage="1" showErrorMessage="1">
          <x14:formula1>
            <xm:f>Lookup!$F$1:$F$8</xm:f>
          </x14:formula1>
          <xm:sqref>M21:M28 M6 M8:M18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C23:C32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G23:H32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 O8:O12</xm:sqref>
        </x14:dataValidation>
        <x14:dataValidation type="list" allowBlank="1" showInputMessage="1" showErrorMessage="1">
          <x14:formula1>
            <xm:f>Lookup!$F$1:$F$7</xm:f>
          </x14:formula1>
          <xm:sqref>J6 J8:J28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zoomScale="90" zoomScaleNormal="90" workbookViewId="0">
      <selection activeCell="G12" sqref="G12"/>
    </sheetView>
  </sheetViews>
  <sheetFormatPr defaultColWidth="9.140625" defaultRowHeight="15" x14ac:dyDescent="0.25"/>
  <cols>
    <col min="1" max="1" width="22.42578125" style="30" bestFit="1" customWidth="1"/>
    <col min="2" max="2" width="32.85546875" style="30" bestFit="1" customWidth="1"/>
    <col min="3" max="3" width="24" style="24" customWidth="1"/>
    <col min="4" max="4" width="14.28515625" style="24" bestFit="1" customWidth="1"/>
    <col min="5" max="5" width="44" style="24" bestFit="1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9" t="s">
        <v>77</v>
      </c>
      <c r="C1" s="23"/>
      <c r="D1" s="14" t="s">
        <v>10</v>
      </c>
      <c r="E1" s="40">
        <f>'KD Changes'!G1</f>
        <v>43642</v>
      </c>
    </row>
    <row r="2" spans="1:10" ht="15" customHeight="1" x14ac:dyDescent="0.25">
      <c r="A2" s="26" t="s">
        <v>8</v>
      </c>
      <c r="B2" s="27" t="str">
        <f>'KD Changes'!B2:C2</f>
        <v>David P. Roselle Hall</v>
      </c>
      <c r="C2" s="28"/>
      <c r="D2" s="29" t="s">
        <v>12</v>
      </c>
      <c r="E2" s="41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3" customFormat="1" ht="18" customHeight="1" thickTop="1" x14ac:dyDescent="0.25">
      <c r="A6" s="80" t="s">
        <v>92</v>
      </c>
      <c r="B6" s="81" t="s">
        <v>93</v>
      </c>
      <c r="C6" s="63" t="s">
        <v>64</v>
      </c>
      <c r="D6" s="63">
        <v>203</v>
      </c>
      <c r="F6" s="63">
        <f>LEN(B6)</f>
        <v>24</v>
      </c>
      <c r="G6" s="64"/>
      <c r="H6" s="64"/>
    </row>
    <row r="7" spans="1:10" ht="18" customHeight="1" x14ac:dyDescent="0.25">
      <c r="A7" s="80" t="s">
        <v>94</v>
      </c>
      <c r="B7" s="81" t="s">
        <v>95</v>
      </c>
      <c r="C7" s="63" t="s">
        <v>64</v>
      </c>
      <c r="D7" s="24">
        <v>325</v>
      </c>
      <c r="F7" s="63">
        <f t="shared" ref="F7:F22" si="0">LEN(B7)</f>
        <v>24</v>
      </c>
      <c r="G7" s="18"/>
      <c r="H7" s="18"/>
      <c r="I7" s="24"/>
      <c r="J7" s="24"/>
    </row>
    <row r="8" spans="1:10" ht="18" customHeight="1" x14ac:dyDescent="0.25">
      <c r="A8" s="80" t="s">
        <v>96</v>
      </c>
      <c r="B8" s="81" t="s">
        <v>97</v>
      </c>
      <c r="C8" s="63" t="s">
        <v>64</v>
      </c>
      <c r="D8" s="24">
        <v>564</v>
      </c>
      <c r="F8" s="63">
        <f t="shared" si="0"/>
        <v>23</v>
      </c>
      <c r="G8" s="18"/>
      <c r="H8" s="18"/>
    </row>
    <row r="9" spans="1:10" ht="18" customHeight="1" x14ac:dyDescent="0.25">
      <c r="A9" s="80" t="s">
        <v>98</v>
      </c>
      <c r="B9" s="81" t="s">
        <v>99</v>
      </c>
      <c r="C9" s="63" t="s">
        <v>64</v>
      </c>
      <c r="D9" s="24">
        <v>457</v>
      </c>
      <c r="E9" s="24" t="s">
        <v>129</v>
      </c>
      <c r="F9" s="63">
        <f t="shared" si="0"/>
        <v>32</v>
      </c>
    </row>
    <row r="10" spans="1:10" ht="18" customHeight="1" x14ac:dyDescent="0.25">
      <c r="A10" s="80" t="s">
        <v>100</v>
      </c>
      <c r="B10" s="81" t="s">
        <v>101</v>
      </c>
      <c r="C10" s="63" t="s">
        <v>64</v>
      </c>
      <c r="D10" s="24">
        <v>580</v>
      </c>
      <c r="F10" s="63">
        <f t="shared" si="0"/>
        <v>23</v>
      </c>
    </row>
    <row r="11" spans="1:10" ht="18" customHeight="1" x14ac:dyDescent="0.25">
      <c r="A11" s="80" t="s">
        <v>102</v>
      </c>
      <c r="B11" s="81" t="s">
        <v>103</v>
      </c>
      <c r="C11" s="63" t="s">
        <v>64</v>
      </c>
      <c r="D11" s="24">
        <v>629</v>
      </c>
      <c r="F11" s="63">
        <f t="shared" si="0"/>
        <v>23</v>
      </c>
    </row>
    <row r="12" spans="1:10" ht="18" customHeight="1" x14ac:dyDescent="0.25">
      <c r="A12" s="80" t="s">
        <v>104</v>
      </c>
      <c r="B12" s="81" t="s">
        <v>105</v>
      </c>
      <c r="C12" s="63" t="s">
        <v>64</v>
      </c>
      <c r="D12" s="24">
        <v>30</v>
      </c>
      <c r="F12" s="63">
        <f t="shared" si="0"/>
        <v>27</v>
      </c>
    </row>
    <row r="13" spans="1:10" ht="18" customHeight="1" x14ac:dyDescent="0.25">
      <c r="A13" s="80" t="s">
        <v>106</v>
      </c>
      <c r="B13" s="81" t="s">
        <v>107</v>
      </c>
      <c r="C13" s="63" t="s">
        <v>64</v>
      </c>
      <c r="D13" s="24">
        <v>725</v>
      </c>
      <c r="F13" s="63">
        <f t="shared" si="0"/>
        <v>24</v>
      </c>
    </row>
    <row r="14" spans="1:10" ht="18" customHeight="1" x14ac:dyDescent="0.25">
      <c r="A14" s="80" t="s">
        <v>120</v>
      </c>
      <c r="B14" s="81" t="s">
        <v>126</v>
      </c>
      <c r="C14" s="63" t="s">
        <v>64</v>
      </c>
      <c r="D14" s="24">
        <v>13181</v>
      </c>
      <c r="E14" s="24" t="s">
        <v>88</v>
      </c>
      <c r="F14" s="63">
        <f t="shared" si="0"/>
        <v>23</v>
      </c>
    </row>
    <row r="15" spans="1:10" ht="18" customHeight="1" x14ac:dyDescent="0.25">
      <c r="A15" s="80" t="s">
        <v>110</v>
      </c>
      <c r="B15" s="81" t="s">
        <v>111</v>
      </c>
      <c r="C15" s="63" t="s">
        <v>64</v>
      </c>
      <c r="D15" s="24">
        <v>730</v>
      </c>
      <c r="F15" s="63">
        <f t="shared" si="0"/>
        <v>24</v>
      </c>
    </row>
    <row r="16" spans="1:10" ht="18" customHeight="1" x14ac:dyDescent="0.25">
      <c r="A16" s="80" t="s">
        <v>118</v>
      </c>
      <c r="B16" s="81" t="s">
        <v>119</v>
      </c>
      <c r="C16" s="63" t="s">
        <v>64</v>
      </c>
      <c r="D16" s="24">
        <v>707</v>
      </c>
      <c r="F16" s="63">
        <f t="shared" si="0"/>
        <v>24</v>
      </c>
    </row>
    <row r="17" spans="1:6" ht="18" customHeight="1" x14ac:dyDescent="0.25">
      <c r="A17" s="80" t="s">
        <v>121</v>
      </c>
      <c r="B17" s="81" t="s">
        <v>127</v>
      </c>
      <c r="C17" s="63" t="s">
        <v>64</v>
      </c>
      <c r="D17" s="24">
        <v>13073</v>
      </c>
      <c r="E17" s="24" t="s">
        <v>88</v>
      </c>
      <c r="F17" s="63">
        <f t="shared" si="0"/>
        <v>23</v>
      </c>
    </row>
    <row r="18" spans="1:6" ht="18" customHeight="1" x14ac:dyDescent="0.25">
      <c r="A18" s="80" t="s">
        <v>112</v>
      </c>
      <c r="B18" s="81" t="s">
        <v>113</v>
      </c>
      <c r="C18" s="63" t="s">
        <v>64</v>
      </c>
      <c r="D18" s="24">
        <v>723</v>
      </c>
      <c r="F18" s="63">
        <f t="shared" si="0"/>
        <v>24</v>
      </c>
    </row>
    <row r="19" spans="1:6" ht="18" customHeight="1" x14ac:dyDescent="0.25">
      <c r="A19" s="80" t="s">
        <v>122</v>
      </c>
      <c r="B19" s="81" t="s">
        <v>123</v>
      </c>
      <c r="C19" s="63" t="s">
        <v>64</v>
      </c>
      <c r="D19" s="24">
        <v>670</v>
      </c>
      <c r="F19" s="63">
        <f t="shared" si="0"/>
        <v>24</v>
      </c>
    </row>
    <row r="20" spans="1:6" ht="18" customHeight="1" x14ac:dyDescent="0.25">
      <c r="A20" s="80" t="s">
        <v>124</v>
      </c>
      <c r="B20" s="81" t="s">
        <v>125</v>
      </c>
      <c r="C20" s="63" t="s">
        <v>64</v>
      </c>
      <c r="D20" s="24">
        <v>729</v>
      </c>
      <c r="F20" s="63">
        <f t="shared" si="0"/>
        <v>23</v>
      </c>
    </row>
    <row r="21" spans="1:6" ht="18" customHeight="1" x14ac:dyDescent="0.25">
      <c r="A21" s="80" t="s">
        <v>114</v>
      </c>
      <c r="B21" s="81" t="s">
        <v>128</v>
      </c>
      <c r="C21" s="63" t="s">
        <v>64</v>
      </c>
      <c r="D21" s="24">
        <v>11532</v>
      </c>
      <c r="E21" s="24" t="s">
        <v>88</v>
      </c>
      <c r="F21" s="63">
        <f t="shared" si="0"/>
        <v>23</v>
      </c>
    </row>
    <row r="22" spans="1:6" ht="18" customHeight="1" x14ac:dyDescent="0.25">
      <c r="A22" s="91" t="s">
        <v>108</v>
      </c>
      <c r="B22" s="91" t="s">
        <v>109</v>
      </c>
      <c r="C22" s="92" t="s">
        <v>63</v>
      </c>
      <c r="D22" s="92">
        <v>55</v>
      </c>
      <c r="E22" s="24" t="s">
        <v>131</v>
      </c>
      <c r="F22" s="63">
        <f t="shared" si="0"/>
        <v>24</v>
      </c>
    </row>
    <row r="23" spans="1:6" ht="18" customHeight="1" x14ac:dyDescent="0.25">
      <c r="B23" s="62"/>
      <c r="C23" s="63"/>
    </row>
    <row r="24" spans="1:6" ht="18" customHeight="1" x14ac:dyDescent="0.25">
      <c r="B24" s="62"/>
      <c r="C24" s="63"/>
    </row>
    <row r="25" spans="1:6" ht="18" customHeight="1" x14ac:dyDescent="0.25">
      <c r="B25" s="62"/>
      <c r="C25" s="63"/>
    </row>
    <row r="26" spans="1:6" ht="18" customHeight="1" x14ac:dyDescent="0.25">
      <c r="B26" s="62"/>
      <c r="C26" s="63"/>
    </row>
    <row r="27" spans="1:6" ht="18" customHeight="1" x14ac:dyDescent="0.25">
      <c r="B27" s="62"/>
      <c r="C27" s="63"/>
    </row>
    <row r="28" spans="1:6" ht="18" customHeight="1" x14ac:dyDescent="0.25">
      <c r="B28" s="62"/>
      <c r="C28" s="63"/>
    </row>
    <row r="29" spans="1:6" ht="18" customHeight="1" x14ac:dyDescent="0.25">
      <c r="B29" s="62"/>
      <c r="C29" s="63"/>
    </row>
    <row r="30" spans="1:6" ht="18" customHeight="1" x14ac:dyDescent="0.25">
      <c r="B30" s="62"/>
      <c r="C30" s="63"/>
    </row>
    <row r="31" spans="1:6" ht="18" customHeight="1" x14ac:dyDescent="0.25">
      <c r="B31" s="62"/>
      <c r="C31" s="63"/>
    </row>
    <row r="32" spans="1:6" ht="18" customHeight="1" x14ac:dyDescent="0.25">
      <c r="B32" s="62"/>
      <c r="C32" s="63"/>
    </row>
    <row r="33" spans="2:3" ht="18" customHeight="1" x14ac:dyDescent="0.25">
      <c r="B33" s="62"/>
      <c r="C33" s="63"/>
    </row>
    <row r="34" spans="2:3" ht="18" customHeight="1" x14ac:dyDescent="0.25">
      <c r="B34" s="62"/>
      <c r="C34" s="63"/>
    </row>
    <row r="35" spans="2:3" ht="18" customHeight="1" x14ac:dyDescent="0.25">
      <c r="B35" s="62"/>
      <c r="C35" s="63"/>
    </row>
    <row r="36" spans="2:3" ht="18" customHeight="1" x14ac:dyDescent="0.25">
      <c r="B36" s="62"/>
      <c r="C36" s="63"/>
    </row>
    <row r="37" spans="2:3" ht="18" customHeight="1" x14ac:dyDescent="0.25">
      <c r="B37" s="62"/>
      <c r="C37" s="63"/>
    </row>
    <row r="38" spans="2:3" ht="18" customHeight="1" x14ac:dyDescent="0.25">
      <c r="B38" s="62"/>
      <c r="C38" s="63"/>
    </row>
    <row r="39" spans="2:3" x14ac:dyDescent="0.25">
      <c r="B39" s="62"/>
      <c r="C39" s="63"/>
    </row>
    <row r="40" spans="2:3" x14ac:dyDescent="0.25">
      <c r="B40" s="62"/>
      <c r="C40" s="63"/>
    </row>
    <row r="41" spans="2:3" x14ac:dyDescent="0.25">
      <c r="B41" s="62"/>
      <c r="C41" s="63"/>
    </row>
    <row r="42" spans="2:3" x14ac:dyDescent="0.25">
      <c r="B42" s="62"/>
      <c r="C42" s="63"/>
    </row>
    <row r="43" spans="2:3" x14ac:dyDescent="0.25">
      <c r="B43" s="62"/>
      <c r="C43" s="63"/>
    </row>
    <row r="44" spans="2:3" x14ac:dyDescent="0.25">
      <c r="B44" s="62"/>
      <c r="C44" s="63"/>
    </row>
    <row r="45" spans="2:3" x14ac:dyDescent="0.25">
      <c r="B45" s="62"/>
      <c r="C45" s="63"/>
    </row>
    <row r="46" spans="2:3" x14ac:dyDescent="0.25">
      <c r="B46" s="62"/>
      <c r="C46" s="63"/>
    </row>
    <row r="47" spans="2:3" x14ac:dyDescent="0.25">
      <c r="B47" s="62"/>
      <c r="C47" s="63"/>
    </row>
    <row r="48" spans="2:3" x14ac:dyDescent="0.25">
      <c r="B48" s="62"/>
    </row>
    <row r="49" spans="2:2" x14ac:dyDescent="0.25">
      <c r="B49" s="62"/>
    </row>
    <row r="50" spans="2:2" x14ac:dyDescent="0.25">
      <c r="B50" s="62"/>
    </row>
    <row r="51" spans="2:2" x14ac:dyDescent="0.25">
      <c r="B51" s="62"/>
    </row>
    <row r="52" spans="2:2" x14ac:dyDescent="0.25">
      <c r="B52" s="62"/>
    </row>
    <row r="53" spans="2:2" x14ac:dyDescent="0.25">
      <c r="B53" s="62"/>
    </row>
    <row r="54" spans="2:2" x14ac:dyDescent="0.25">
      <c r="B54" s="62"/>
    </row>
    <row r="55" spans="2:2" x14ac:dyDescent="0.25">
      <c r="B55" s="62"/>
    </row>
    <row r="56" spans="2:2" x14ac:dyDescent="0.25">
      <c r="B56" s="62"/>
    </row>
    <row r="57" spans="2:2" x14ac:dyDescent="0.25">
      <c r="B57" s="62"/>
    </row>
    <row r="58" spans="2:2" x14ac:dyDescent="0.25">
      <c r="B58" s="62"/>
    </row>
    <row r="59" spans="2:2" x14ac:dyDescent="0.25">
      <c r="B59" s="62"/>
    </row>
    <row r="60" spans="2:2" x14ac:dyDescent="0.25">
      <c r="B60" s="62"/>
    </row>
    <row r="61" spans="2:2" x14ac:dyDescent="0.25">
      <c r="B61" s="62"/>
    </row>
    <row r="62" spans="2:2" x14ac:dyDescent="0.25">
      <c r="B62" s="62"/>
    </row>
    <row r="63" spans="2:2" x14ac:dyDescent="0.25">
      <c r="B63" s="62"/>
    </row>
    <row r="64" spans="2:2" x14ac:dyDescent="0.25">
      <c r="B64" s="62"/>
    </row>
    <row r="65" spans="2:2" x14ac:dyDescent="0.25">
      <c r="B65" s="62"/>
    </row>
    <row r="66" spans="2:2" x14ac:dyDescent="0.25">
      <c r="B66" s="62"/>
    </row>
    <row r="67" spans="2:2" x14ac:dyDescent="0.25">
      <c r="B67" s="62"/>
    </row>
    <row r="68" spans="2:2" x14ac:dyDescent="0.25">
      <c r="B68" s="62"/>
    </row>
    <row r="69" spans="2:2" x14ac:dyDescent="0.25">
      <c r="B69" s="62"/>
    </row>
    <row r="70" spans="2:2" x14ac:dyDescent="0.25">
      <c r="B70" s="62"/>
    </row>
    <row r="71" spans="2:2" x14ac:dyDescent="0.25">
      <c r="B71" s="62"/>
    </row>
    <row r="72" spans="2:2" x14ac:dyDescent="0.25">
      <c r="B72" s="62"/>
    </row>
    <row r="73" spans="2:2" x14ac:dyDescent="0.25">
      <c r="B73" s="62"/>
    </row>
    <row r="74" spans="2:2" x14ac:dyDescent="0.25">
      <c r="B74" s="62"/>
    </row>
    <row r="75" spans="2:2" x14ac:dyDescent="0.25">
      <c r="B75" s="62"/>
    </row>
    <row r="76" spans="2:2" x14ac:dyDescent="0.25">
      <c r="B76" s="62"/>
    </row>
    <row r="77" spans="2:2" x14ac:dyDescent="0.25">
      <c r="B77" s="62"/>
    </row>
    <row r="78" spans="2:2" x14ac:dyDescent="0.25">
      <c r="B78" s="62"/>
    </row>
    <row r="79" spans="2:2" x14ac:dyDescent="0.25">
      <c r="B79" s="62"/>
    </row>
    <row r="80" spans="2:2" x14ac:dyDescent="0.25">
      <c r="B80" s="62"/>
    </row>
    <row r="81" spans="2:2" x14ac:dyDescent="0.25">
      <c r="B81" s="62"/>
    </row>
    <row r="82" spans="2:2" x14ac:dyDescent="0.25">
      <c r="B82" s="62"/>
    </row>
    <row r="83" spans="2:2" x14ac:dyDescent="0.25">
      <c r="B83" s="62"/>
    </row>
    <row r="84" spans="2:2" x14ac:dyDescent="0.25">
      <c r="B84" s="62"/>
    </row>
    <row r="85" spans="2:2" x14ac:dyDescent="0.25">
      <c r="B85" s="62"/>
    </row>
    <row r="86" spans="2:2" x14ac:dyDescent="0.25">
      <c r="B86" s="62"/>
    </row>
    <row r="87" spans="2:2" x14ac:dyDescent="0.25">
      <c r="B87" s="62"/>
    </row>
    <row r="88" spans="2:2" x14ac:dyDescent="0.25">
      <c r="B88" s="62"/>
    </row>
    <row r="89" spans="2:2" x14ac:dyDescent="0.25">
      <c r="B89" s="62"/>
    </row>
    <row r="90" spans="2:2" x14ac:dyDescent="0.25">
      <c r="B90" s="62"/>
    </row>
    <row r="91" spans="2:2" x14ac:dyDescent="0.25">
      <c r="B91" s="62"/>
    </row>
    <row r="92" spans="2:2" x14ac:dyDescent="0.25">
      <c r="B92" s="62"/>
    </row>
    <row r="93" spans="2:2" x14ac:dyDescent="0.25">
      <c r="B93" s="62"/>
    </row>
    <row r="94" spans="2:2" x14ac:dyDescent="0.25">
      <c r="B94" s="62"/>
    </row>
    <row r="95" spans="2:2" x14ac:dyDescent="0.25">
      <c r="B95" s="62"/>
    </row>
    <row r="96" spans="2:2" x14ac:dyDescent="0.25">
      <c r="B96" s="62"/>
    </row>
    <row r="97" spans="2:2" x14ac:dyDescent="0.25">
      <c r="B97" s="62"/>
    </row>
    <row r="98" spans="2:2" x14ac:dyDescent="0.25">
      <c r="B98" s="62"/>
    </row>
    <row r="99" spans="2:2" x14ac:dyDescent="0.25">
      <c r="B99" s="62"/>
    </row>
    <row r="100" spans="2:2" x14ac:dyDescent="0.25">
      <c r="B100" s="62"/>
    </row>
    <row r="101" spans="2:2" x14ac:dyDescent="0.25">
      <c r="B101" s="62"/>
    </row>
    <row r="102" spans="2:2" x14ac:dyDescent="0.25">
      <c r="B102" s="62"/>
    </row>
    <row r="103" spans="2:2" x14ac:dyDescent="0.25">
      <c r="B103" s="62"/>
    </row>
    <row r="104" spans="2:2" x14ac:dyDescent="0.25">
      <c r="B104" s="62"/>
    </row>
    <row r="105" spans="2:2" x14ac:dyDescent="0.25">
      <c r="B105" s="62"/>
    </row>
    <row r="106" spans="2:2" x14ac:dyDescent="0.25">
      <c r="B106" s="62"/>
    </row>
    <row r="107" spans="2:2" x14ac:dyDescent="0.25">
      <c r="B107" s="62"/>
    </row>
    <row r="108" spans="2:2" x14ac:dyDescent="0.25">
      <c r="B108" s="62"/>
    </row>
    <row r="109" spans="2:2" x14ac:dyDescent="0.25">
      <c r="B109" s="62"/>
    </row>
    <row r="110" spans="2:2" x14ac:dyDescent="0.25">
      <c r="B110" s="62"/>
    </row>
    <row r="111" spans="2:2" x14ac:dyDescent="0.25">
      <c r="B111" s="62"/>
    </row>
    <row r="112" spans="2:2" x14ac:dyDescent="0.25">
      <c r="B112" s="62"/>
    </row>
    <row r="113" spans="2:2" x14ac:dyDescent="0.25">
      <c r="B113" s="62"/>
    </row>
    <row r="114" spans="2:2" x14ac:dyDescent="0.25">
      <c r="B114" s="62"/>
    </row>
    <row r="115" spans="2:2" x14ac:dyDescent="0.25">
      <c r="B115" s="62"/>
    </row>
    <row r="116" spans="2:2" x14ac:dyDescent="0.25">
      <c r="B116" s="62"/>
    </row>
  </sheetData>
  <sheetProtection insertRows="0" deleteRows="0" selectLockedCells="1"/>
  <conditionalFormatting sqref="D9:D17">
    <cfRule type="containsText" dxfId="5" priority="15" operator="containsText" text="Yes">
      <formula>NOT(ISERROR(SEARCH("Yes",D9)))</formula>
    </cfRule>
  </conditionalFormatting>
  <conditionalFormatting sqref="H9:H240">
    <cfRule type="containsText" dxfId="4" priority="14" operator="containsText" text="New Sign Required">
      <formula>NOT(ISERROR(SEARCH("New Sign Required",H9)))</formula>
    </cfRule>
  </conditionalFormatting>
  <conditionalFormatting sqref="G9:H17">
    <cfRule type="containsText" dxfId="3" priority="13" operator="containsText" text="Action Required">
      <formula>NOT(ISERROR(SEARCH("Action Required",G9)))</formula>
    </cfRule>
  </conditionalFormatting>
  <conditionalFormatting sqref="H1:H4 G5:G8 H9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2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8:H22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G9:H17</xm:sqref>
        </x14:dataValidation>
        <x14:dataValidation type="list" allowBlank="1" showInputMessage="1" showErrorMessage="1">
          <x14:formula1>
            <xm:f>Lookup!$G$1:$G$7</xm:f>
          </x14:formula1>
          <xm:sqref>C6:C47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2019-07-06T12:04:24Z</dcterms:modified>
</cp:coreProperties>
</file>