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6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Changes'!$A$1:$I$24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<sst xmlns="http://schemas.openxmlformats.org/spreadsheetml/2006/main" count="173" uniqueCount="122">
  <si>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</si>
  <si>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</si>
  <si>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</si>
  <si>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</si>
  <si>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</si>
  <si>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</si>
  <si>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</si>
  <si>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</si>
  <si>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</si>
  <si>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</si>
  <si>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</si>
  <si>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</si>
  <si>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</si>
  <si>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</si>
  <si>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</si>
  <si>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</si>
  <si>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</si>
  <si>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</si>
  <si>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</si>
  <si>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</si>
  <si>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</si>
  <si>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</si>
  <si>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</si>
  <si>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</si>
  <si>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</si>
  <si>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</si>
  <si>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</si>
  <si>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</si>
  <si>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</si>
  <si>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</si>
  <si>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</si>
  <si>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</si>
  <si>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</si>
  <si>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</si>
  <si>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</si>
  <si>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</si>
  <si>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</si>
  <si>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</si>
  <si>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</si>
  <si>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</si>
  <si>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</si>
  <si>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</si>
  <si>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</si>
  <si>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</si>
  <si>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</si>
  <si>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</si>
  <si>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</si>
  <si>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</si>
  <si>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</si>
  <si>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</si>
  <si>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</si>
  <si>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</si>
  <si>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</si>
  <si>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</si>
  <si>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</si>
  <si>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</si>
  <si>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</si>
  <si>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</si>
  <si>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</si>
  <si>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</si>
  <si>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</si>
  <si>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</si>
  <si>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</si>
  <si>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</si>
  <si>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</si>
  <si>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</si>
  <si>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</si>
  <si>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</si>
  <si>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</si>
  <si>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</si>
  <si>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</si>
  <si>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</si>
  <si>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</si>
  <si>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0568</t>
  </si>
  <si>
    <t>01</t>
  </si>
  <si>
    <t>GSF-01</t>
  </si>
  <si>
    <t>LX-0568-01-112A</t>
  </si>
  <si>
    <t>ROSELLE HALL - Room 112A</t>
  </si>
  <si>
    <t>LX-0568-01-112B</t>
  </si>
  <si>
    <t>ROSELLE HALL - Room 112B</t>
  </si>
  <si>
    <t>LX-0568-01-112C</t>
  </si>
  <si>
    <t>ROSELLE HALL - Room 112C</t>
  </si>
  <si>
    <t>LX-0568-01-112D</t>
  </si>
  <si>
    <t>ROSELLE HALL - Room 112D</t>
  </si>
  <si>
    <t>LX-0568-01-112E</t>
  </si>
  <si>
    <t>ROSELLE HALL - Room 112E</t>
  </si>
  <si>
    <t>LX-0568-01-112F</t>
  </si>
  <si>
    <t>ROSELLE HALL - Room 112F</t>
  </si>
  <si>
    <t>LX-0568-01-112G</t>
  </si>
  <si>
    <t>ROSELLE HALL - Room 112G</t>
  </si>
  <si>
    <t>LX-0568-01-112H</t>
  </si>
  <si>
    <t>ROSELLE HALL - Room 112H</t>
  </si>
  <si>
    <t>LX-0568-01-111</t>
  </si>
  <si>
    <t>ROSELLE HALL - Room 111</t>
  </si>
  <si>
    <t>LX-0568-01-112</t>
  </si>
  <si>
    <t>ROSELLE HALL - Room 112</t>
  </si>
  <si>
    <t>LX-0568-01-116</t>
  </si>
  <si>
    <t>ROSELLE HALL - Room 116</t>
  </si>
  <si>
    <t>LX-0568-01-117</t>
  </si>
  <si>
    <t>ROSELLE HALL - Room 117</t>
  </si>
  <si>
    <t>LX-0568-01-118</t>
  </si>
  <si>
    <t>ROSELLE HALL - Room 118</t>
  </si>
  <si>
    <t>LX-0568-01-120</t>
  </si>
  <si>
    <t>ROSELLE HALL - Room 120</t>
  </si>
  <si>
    <t>LX-0568-01-121</t>
  </si>
  <si>
    <t>ROSELLE HALL - Room 121</t>
  </si>
  <si>
    <t>LX-0568-01-123</t>
  </si>
  <si>
    <t>ROSELLE HALL - Room 123</t>
  </si>
  <si>
    <t>LX-0568-01-125</t>
  </si>
  <si>
    <t>ROSELLE HALL - Room 125</t>
  </si>
  <si>
    <t>LX-0568-01-126</t>
  </si>
  <si>
    <t>ROSELLE HALL - Room 126</t>
  </si>
  <si>
    <t>LX-0568-01-127</t>
  </si>
  <si>
    <t>ROSELLE HALL - Room 127</t>
  </si>
  <si>
    <t>LX-0568-01-130</t>
  </si>
  <si>
    <t>ROSELLE HALL - Room 130</t>
  </si>
  <si>
    <t>LX-0568-01-131</t>
  </si>
  <si>
    <t>ROSELLE HALL - Room 131</t>
  </si>
  <si>
    <t>LX-0568-01-132</t>
  </si>
  <si>
    <t>ROSELLE HALL - Room 132</t>
  </si>
  <si>
    <t>LX-0568-01-XA0100</t>
  </si>
  <si>
    <t>ROSELLE HALL - Covered Breezeway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</si>
</sst>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10" sqref="G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73</v>
      </c>
      <c r="C1" s="75"/>
      <c r="F1" s="66" t="s">
        <v>10</v>
      </c>
      <c r="G1" s="18">
        <v>43103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David P. Roselle Hall</v>
      </c>
      <c r="C2" s="76"/>
      <c r="F2" s="67" t="s">
        <v>12</v>
      </c>
      <c r="G2" s="22" t="s">
        <v>69</v>
      </c>
      <c r="J2" s="15">
        <f>G22-J22</f>
        <v>0</v>
      </c>
      <c r="K2" s="15">
        <f>H22-M22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75</v>
      </c>
      <c r="B6" s="48" t="s">
        <v>74</v>
      </c>
      <c r="C6" s="42" t="s">
        <v>71</v>
      </c>
      <c r="D6" s="41" t="s">
        <v>5</v>
      </c>
      <c r="E6" s="50">
        <v>14321</v>
      </c>
      <c r="F6" s="50">
        <v>13771</v>
      </c>
      <c r="G6" s="50" t="s">
        <v>13</v>
      </c>
      <c r="H6" s="50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61">
        <v>130</v>
      </c>
      <c r="B7" s="48" t="s">
        <v>74</v>
      </c>
      <c r="C7" s="42" t="s">
        <v>28</v>
      </c>
      <c r="D7" s="41" t="s">
        <v>5</v>
      </c>
      <c r="E7" s="50">
        <v>582</v>
      </c>
      <c r="F7" s="50">
        <v>427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61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61">
        <v>131</v>
      </c>
      <c r="B8" s="48" t="s">
        <v>74</v>
      </c>
      <c r="C8" s="42" t="s">
        <v>28</v>
      </c>
      <c r="D8" s="41" t="s">
        <v>5</v>
      </c>
      <c r="E8" s="50">
        <v>699</v>
      </c>
      <c r="F8" s="50">
        <v>838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61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L12" s="42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2"/>
      <c r="L13" s="42"/>
      <c r="M13" s="59" t="str">
        <f>IF(H13="No Change","N/A",IF(H13="New Tag Required",Lookup!F:F,IF(H13="Remove Old Sign",Lookup!F:F,IF(H13="N/A","N/A",""))))</f>
        <v/>
      </c>
      <c r="N13" s="62"/>
      <c r="O13" s="42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2"/>
      <c r="L14" s="42"/>
      <c r="M14" s="59" t="str">
        <f>IF(H14="No Change","N/A",IF(H14="New Tag Required",Lookup!F:F,IF(H14="Remove Old Sign",Lookup!F:F,IF(H14="N/A","N/A",""))))</f>
        <v/>
      </c>
      <c r="N14" s="62"/>
      <c r="O14" s="42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3"/>
      <c r="M15" s="59" t="str">
        <f>IF(H15="No Change","N/A",IF(H15="New Tag Required",Lookup!F:F,IF(H15="Remove Old Sign",Lookup!F:F,IF(H15="N/A","N/A",""))))</f>
        <v/>
      </c>
      <c r="N15" s="63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M16" s="59" t="str">
        <f>IF(H16="No Change","N/A",IF(H16="New Tag Required",Lookup!F:F,IF(H16="Remove Old Sign",Lookup!F:F,IF(H16="N/A","N/A",""))))</f>
        <v/>
      </c>
      <c r="N16" s="63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2" t="s">
        <v>45</v>
      </c>
      <c r="H21" s="73" t="s">
        <v>46</v>
      </c>
      <c r="J21" s="74" t="s">
        <v>40</v>
      </c>
      <c r="K21" s="10"/>
      <c r="L21" s="10"/>
      <c r="M21" s="74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9:G20">
    <cfRule type="containsText" dxfId="49" priority="146" operator="containsText" text="New Tag Required">
      <formula>NOT(ISERROR(SEARCH("New Tag Required",G9)))</formula>
    </cfRule>
  </conditionalFormatting>
  <conditionalFormatting sqref="D6 D11:D87">
    <cfRule type="containsText" dxfId="48" priority="145" operator="containsText" text="Yes">
      <formula>NOT(ISERROR(SEARCH("Yes",D6)))</formula>
    </cfRule>
  </conditionalFormatting>
  <conditionalFormatting sqref="H27:H87 H188:H409 H9:H20">
    <cfRule type="containsText" dxfId="47" priority="133" operator="containsText" text="New Sign Required">
      <formula>NOT(ISERROR(SEARCH("New Sign Required",H9)))</formula>
    </cfRule>
  </conditionalFormatting>
  <conditionalFormatting sqref="G27:G87 G9:H20">
    <cfRule type="containsText" dxfId="46" priority="132" operator="containsText" text="Action Required">
      <formula>NOT(ISERROR(SEARCH("Action Required",G9)))</formula>
    </cfRule>
  </conditionalFormatting>
  <conditionalFormatting sqref="H27:H87">
    <cfRule type="containsText" dxfId="45" priority="131" operator="containsText" text="Action Required">
      <formula>NOT(ISERROR(SEARCH("Action Required",H27)))</formula>
    </cfRule>
  </conditionalFormatting>
  <conditionalFormatting sqref="G7 G23:G26 G6:H6">
    <cfRule type="containsText" dxfId="44" priority="73" operator="containsText" text="New Tag Required">
      <formula>NOT(ISERROR(SEARCH("New Tag Required",G6)))</formula>
    </cfRule>
  </conditionalFormatting>
  <conditionalFormatting sqref="H6:H7 H23:H26">
    <cfRule type="containsText" dxfId="43" priority="71" operator="containsText" text="New Sign Required">
      <formula>NOT(ISERROR(SEARCH("New Sign Required",H6)))</formula>
    </cfRule>
  </conditionalFormatting>
  <conditionalFormatting sqref="G7 G23:G26 G6:H6">
    <cfRule type="containsText" dxfId="42" priority="70" operator="containsText" text="Action Required">
      <formula>NOT(ISERROR(SEARCH("Action Required",G6)))</formula>
    </cfRule>
  </conditionalFormatting>
  <conditionalFormatting sqref="H6:H7 H23:H26">
    <cfRule type="containsText" dxfId="41" priority="69" operator="containsText" text="Action Required">
      <formula>NOT(ISERROR(SEARCH("Action Required",H6)))</formula>
    </cfRule>
  </conditionalFormatting>
  <conditionalFormatting sqref="G6:H6">
    <cfRule type="containsText" dxfId="40" priority="68" operator="containsText" text="New Tag Required">
      <formula>NOT(ISERROR(SEARCH("New Tag Required",G6)))</formula>
    </cfRule>
  </conditionalFormatting>
  <conditionalFormatting sqref="D6">
    <cfRule type="containsText" dxfId="39" priority="67" operator="containsText" text="Yes">
      <formula>NOT(ISERROR(SEARCH("Yes",D6)))</formula>
    </cfRule>
  </conditionalFormatting>
  <conditionalFormatting sqref="G6:H6">
    <cfRule type="containsText" dxfId="38" priority="66" operator="containsText" text="Action Required">
      <formula>NOT(ISERROR(SEARCH("Action Required",G6)))</formula>
    </cfRule>
  </conditionalFormatting>
  <conditionalFormatting sqref="D88:D187">
    <cfRule type="containsText" dxfId="37" priority="65" operator="containsText" text="Yes">
      <formula>NOT(ISERROR(SEARCH("Yes",D88)))</formula>
    </cfRule>
  </conditionalFormatting>
  <conditionalFormatting sqref="H88:H187">
    <cfRule type="containsText" dxfId="36" priority="64" operator="containsText" text="New Sign Required">
      <formula>NOT(ISERROR(SEARCH("New Sign Required",H88)))</formula>
    </cfRule>
  </conditionalFormatting>
  <conditionalFormatting sqref="G88:G187">
    <cfRule type="containsText" dxfId="35" priority="63" operator="containsText" text="Action Required">
      <formula>NOT(ISERROR(SEARCH("Action Required",G88)))</formula>
    </cfRule>
  </conditionalFormatting>
  <conditionalFormatting sqref="H88:H187">
    <cfRule type="containsText" dxfId="34" priority="62" operator="containsText" text="Action Required">
      <formula>NOT(ISERROR(SEARCH("Action Required",H88)))</formula>
    </cfRule>
  </conditionalFormatting>
  <conditionalFormatting sqref="J2:N2">
    <cfRule type="cellIs" dxfId="33" priority="39" operator="notEqual">
      <formula>0</formula>
    </cfRule>
  </conditionalFormatting>
  <conditionalFormatting sqref="J6:J19">
    <cfRule type="cellIs" dxfId="32" priority="38" operator="equal">
      <formula>0</formula>
    </cfRule>
  </conditionalFormatting>
  <conditionalFormatting sqref="M6:M19">
    <cfRule type="cellIs" dxfId="31" priority="37" operator="equal">
      <formula>0</formula>
    </cfRule>
  </conditionalFormatting>
  <conditionalFormatting sqref="J6:J19 M6:M19">
    <cfRule type="cellIs" dxfId="30" priority="34" operator="equal">
      <formula>"In Progress"</formula>
    </cfRule>
    <cfRule type="cellIs" dxfId="29" priority="35" operator="equal">
      <formula>"Log Issues"</formula>
    </cfRule>
    <cfRule type="cellIs" dxfId="28" priority="36" operator="equal">
      <formula>"N/A"</formula>
    </cfRule>
  </conditionalFormatting>
  <conditionalFormatting sqref="K11:L11 K6:K10">
    <cfRule type="expression" dxfId="27" priority="33">
      <formula>$J6="Log Issues"</formula>
    </cfRule>
  </conditionalFormatting>
  <conditionalFormatting sqref="N6:N11">
    <cfRule type="expression" dxfId="26" priority="32">
      <formula>$M6="Log Issues"</formula>
    </cfRule>
  </conditionalFormatting>
  <conditionalFormatting sqref="H1:H7 H9:H1048576">
    <cfRule type="containsText" dxfId="25" priority="26" operator="containsText" text="Remove Old Sign">
      <formula>NOT(ISERROR(SEARCH("Remove Old Sign",H1)))</formula>
    </cfRule>
    <cfRule type="containsText" dxfId="24" priority="27" operator="containsText" text="Move Sign to New Location">
      <formula>NOT(ISERROR(SEARCH("Move Sign to New Location",H1)))</formula>
    </cfRule>
  </conditionalFormatting>
  <conditionalFormatting sqref="G6:H6 G1:G7 G9:G1048576">
    <cfRule type="containsText" dxfId="23" priority="25" operator="containsText" text="Remove Old Tag">
      <formula>NOT(ISERROR(SEARCH("Remove Old Tag",G1)))</formula>
    </cfRule>
  </conditionalFormatting>
  <conditionalFormatting sqref="D10">
    <cfRule type="containsText" dxfId="22" priority="17" operator="containsText" text="Yes">
      <formula>NOT(ISERROR(SEARCH("Yes",D10)))</formula>
    </cfRule>
  </conditionalFormatting>
  <conditionalFormatting sqref="D7">
    <cfRule type="containsText" dxfId="21" priority="20" operator="containsText" text="Yes">
      <formula>NOT(ISERROR(SEARCH("Yes",D7)))</formula>
    </cfRule>
  </conditionalFormatting>
  <conditionalFormatting sqref="D9">
    <cfRule type="containsText" dxfId="20" priority="18" operator="containsText" text="Yes">
      <formula>NOT(ISERROR(SEARCH("Yes",D9)))</formula>
    </cfRule>
  </conditionalFormatting>
  <conditionalFormatting sqref="D8">
    <cfRule type="containsText" dxfId="19" priority="8" operator="containsText" text="Yes">
      <formula>NOT(ISERROR(SEARCH("Yes",D8)))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8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opLeftCell="A10" zoomScale="90" zoomScaleNormal="90" workbookViewId="0">
      <selection activeCell="D28" sqref="D2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0568</v>
      </c>
      <c r="C1" s="39"/>
      <c r="D1" s="17" t="s">
        <v>10</v>
      </c>
      <c r="E1" s="40">
        <f>'KD Changes'!G1</f>
        <v>43103</v>
      </c>
    </row>
    <row r="2" spans="1:10" ht="15" customHeight="1" x14ac:dyDescent="0.25">
      <c r="A2" s="43" t="s">
        <v>8</v>
      </c>
      <c r="B2" s="44" t="str">
        <f>VLOOKUP(B1,[1]BuildingList!A:B,2,FALSE)</f>
        <v>David P. Roselle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76</v>
      </c>
      <c r="B6" s="78" t="s">
        <v>77</v>
      </c>
      <c r="C6" s="41" t="s">
        <v>72</v>
      </c>
      <c r="G6" s="29"/>
      <c r="H6" s="29"/>
      <c r="I6" s="41"/>
      <c r="J6" s="41"/>
    </row>
    <row r="7" spans="1:10" x14ac:dyDescent="0.25">
      <c r="A7" s="77" t="s">
        <v>78</v>
      </c>
      <c r="B7" s="78" t="s">
        <v>79</v>
      </c>
      <c r="C7" s="41" t="s">
        <v>72</v>
      </c>
      <c r="G7" s="29"/>
      <c r="H7" s="29"/>
      <c r="I7" s="41"/>
      <c r="J7" s="41"/>
    </row>
    <row r="8" spans="1:10" ht="15" customHeight="1" x14ac:dyDescent="0.25">
      <c r="A8" s="77" t="s">
        <v>80</v>
      </c>
      <c r="B8" s="78" t="s">
        <v>81</v>
      </c>
      <c r="C8" s="41" t="s">
        <v>72</v>
      </c>
      <c r="G8" s="29"/>
      <c r="H8" s="29"/>
      <c r="I8" s="41"/>
      <c r="J8" s="41"/>
    </row>
    <row r="9" spans="1:10" x14ac:dyDescent="0.25">
      <c r="A9" s="77" t="s">
        <v>82</v>
      </c>
      <c r="B9" s="78" t="s">
        <v>83</v>
      </c>
      <c r="C9" s="41" t="s">
        <v>72</v>
      </c>
      <c r="G9" s="29"/>
      <c r="H9" s="29"/>
      <c r="I9" s="41"/>
      <c r="J9" s="41"/>
    </row>
    <row r="10" spans="1:10" x14ac:dyDescent="0.25">
      <c r="A10" s="77" t="s">
        <v>84</v>
      </c>
      <c r="B10" s="78" t="s">
        <v>85</v>
      </c>
      <c r="C10" s="41" t="s">
        <v>72</v>
      </c>
      <c r="F10" s="50"/>
      <c r="G10" s="29"/>
      <c r="H10" s="29"/>
    </row>
    <row r="11" spans="1:10" x14ac:dyDescent="0.25">
      <c r="A11" s="77" t="s">
        <v>86</v>
      </c>
      <c r="B11" s="78" t="s">
        <v>87</v>
      </c>
      <c r="C11" s="41" t="s">
        <v>72</v>
      </c>
      <c r="F11" s="50"/>
      <c r="G11" s="29"/>
      <c r="H11" s="29"/>
    </row>
    <row r="12" spans="1:10" x14ac:dyDescent="0.25">
      <c r="A12" s="77" t="s">
        <v>88</v>
      </c>
      <c r="B12" s="78" t="s">
        <v>89</v>
      </c>
      <c r="C12" s="41" t="s">
        <v>72</v>
      </c>
      <c r="F12" s="50"/>
      <c r="G12" s="29"/>
      <c r="H12" s="29"/>
    </row>
    <row r="13" spans="1:10" x14ac:dyDescent="0.25">
      <c r="A13" s="77" t="s">
        <v>90</v>
      </c>
      <c r="B13" s="78" t="s">
        <v>91</v>
      </c>
      <c r="C13" s="41" t="s">
        <v>72</v>
      </c>
      <c r="F13" s="50"/>
      <c r="G13" s="29"/>
      <c r="H13" s="29"/>
    </row>
    <row r="14" spans="1:10" x14ac:dyDescent="0.25">
      <c r="A14" s="77" t="s">
        <v>92</v>
      </c>
      <c r="B14" s="78" t="s">
        <v>93</v>
      </c>
      <c r="C14" s="41" t="s">
        <v>63</v>
      </c>
      <c r="F14" s="50"/>
      <c r="G14" s="29"/>
      <c r="H14" s="29"/>
    </row>
    <row r="15" spans="1:10" x14ac:dyDescent="0.25">
      <c r="A15" s="77" t="s">
        <v>94</v>
      </c>
      <c r="B15" s="78" t="s">
        <v>95</v>
      </c>
      <c r="C15" s="41" t="s">
        <v>63</v>
      </c>
      <c r="F15" s="50"/>
      <c r="G15" s="29"/>
      <c r="H15" s="29"/>
    </row>
    <row r="16" spans="1:10" x14ac:dyDescent="0.25">
      <c r="A16" s="77" t="s">
        <v>96</v>
      </c>
      <c r="B16" s="78" t="s">
        <v>97</v>
      </c>
      <c r="C16" s="41" t="s">
        <v>72</v>
      </c>
      <c r="F16" s="50"/>
      <c r="G16" s="29"/>
      <c r="H16" s="29"/>
    </row>
    <row r="17" spans="1:8" x14ac:dyDescent="0.25">
      <c r="A17" s="77" t="s">
        <v>98</v>
      </c>
      <c r="B17" s="78" t="s">
        <v>99</v>
      </c>
      <c r="C17" s="41" t="s">
        <v>63</v>
      </c>
      <c r="F17" s="50"/>
      <c r="G17" s="29"/>
      <c r="H17" s="29"/>
    </row>
    <row r="18" spans="1:8" x14ac:dyDescent="0.25">
      <c r="A18" s="77" t="s">
        <v>100</v>
      </c>
      <c r="B18" s="78" t="s">
        <v>101</v>
      </c>
      <c r="C18" s="41" t="s">
        <v>72</v>
      </c>
      <c r="F18" s="50"/>
      <c r="G18" s="29"/>
      <c r="H18" s="29"/>
    </row>
    <row r="19" spans="1:8" x14ac:dyDescent="0.25">
      <c r="A19" s="77" t="s">
        <v>102</v>
      </c>
      <c r="B19" s="78" t="s">
        <v>103</v>
      </c>
      <c r="C19" s="41" t="s">
        <v>72</v>
      </c>
      <c r="F19" s="50"/>
      <c r="G19" s="29"/>
      <c r="H19" s="29"/>
    </row>
    <row r="20" spans="1:8" x14ac:dyDescent="0.25">
      <c r="A20" s="77" t="s">
        <v>104</v>
      </c>
      <c r="B20" s="78" t="s">
        <v>105</v>
      </c>
      <c r="C20" s="41" t="s">
        <v>63</v>
      </c>
      <c r="F20" s="51"/>
      <c r="G20" s="29"/>
      <c r="H20" s="29"/>
    </row>
    <row r="21" spans="1:8" x14ac:dyDescent="0.25">
      <c r="A21" s="77" t="s">
        <v>106</v>
      </c>
      <c r="B21" s="78" t="s">
        <v>107</v>
      </c>
      <c r="C21" s="41" t="s">
        <v>63</v>
      </c>
      <c r="F21" s="50"/>
      <c r="G21" s="29"/>
      <c r="H21" s="29"/>
    </row>
    <row r="22" spans="1:8" x14ac:dyDescent="0.25">
      <c r="A22" s="77" t="s">
        <v>108</v>
      </c>
      <c r="B22" s="78" t="s">
        <v>109</v>
      </c>
      <c r="C22" s="41" t="s">
        <v>63</v>
      </c>
      <c r="F22" s="50"/>
      <c r="G22" s="29"/>
      <c r="H22" s="29"/>
    </row>
    <row r="23" spans="1:8" x14ac:dyDescent="0.25">
      <c r="A23" s="77" t="s">
        <v>110</v>
      </c>
      <c r="B23" s="78" t="s">
        <v>111</v>
      </c>
      <c r="C23" s="41" t="s">
        <v>63</v>
      </c>
      <c r="F23" s="50"/>
      <c r="G23" s="29"/>
      <c r="H23" s="29"/>
    </row>
    <row r="24" spans="1:8" x14ac:dyDescent="0.25">
      <c r="A24" s="77" t="s">
        <v>112</v>
      </c>
      <c r="B24" s="78" t="s">
        <v>113</v>
      </c>
      <c r="C24" s="41" t="s">
        <v>63</v>
      </c>
      <c r="F24" s="50"/>
      <c r="G24" s="29"/>
      <c r="H24" s="29"/>
    </row>
    <row r="25" spans="1:8" x14ac:dyDescent="0.25">
      <c r="A25" s="77" t="s">
        <v>114</v>
      </c>
      <c r="B25" s="78" t="s">
        <v>115</v>
      </c>
      <c r="C25" s="41" t="s">
        <v>63</v>
      </c>
      <c r="F25" s="50"/>
      <c r="G25" s="29"/>
      <c r="H25" s="29"/>
    </row>
    <row r="26" spans="1:8" x14ac:dyDescent="0.25">
      <c r="A26" s="77" t="s">
        <v>116</v>
      </c>
      <c r="B26" s="78" t="s">
        <v>117</v>
      </c>
      <c r="C26" s="41" t="s">
        <v>63</v>
      </c>
      <c r="E26" s="50"/>
      <c r="F26" s="50"/>
      <c r="G26" s="29"/>
      <c r="H26" s="29"/>
    </row>
    <row r="27" spans="1:8" x14ac:dyDescent="0.25">
      <c r="A27" s="77" t="s">
        <v>118</v>
      </c>
      <c r="B27" s="78" t="s">
        <v>119</v>
      </c>
      <c r="C27" s="41" t="s">
        <v>63</v>
      </c>
      <c r="E27" s="50"/>
      <c r="F27" s="50"/>
      <c r="G27" s="29"/>
      <c r="H27" s="29"/>
    </row>
    <row r="28" spans="1:8" x14ac:dyDescent="0.25">
      <c r="A28" s="77" t="s">
        <v>120</v>
      </c>
      <c r="B28" s="78" t="s">
        <v>121</v>
      </c>
      <c r="C28" s="41" t="s">
        <v>63</v>
      </c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7" x14ac:dyDescent="0.25">
      <c r="A33" s="49"/>
      <c r="E33" s="50"/>
      <c r="F33" s="50"/>
      <c r="G33" s="50"/>
    </row>
    <row r="34" spans="1:7" x14ac:dyDescent="0.25">
      <c r="A34" s="49"/>
      <c r="E34" s="50"/>
      <c r="F34" s="50"/>
      <c r="G34" s="50"/>
    </row>
    <row r="35" spans="1:7" x14ac:dyDescent="0.25">
      <c r="A35" s="52"/>
      <c r="E35" s="50"/>
      <c r="F35" s="53"/>
      <c r="G35" s="50"/>
    </row>
    <row r="36" spans="1:7" x14ac:dyDescent="0.25">
      <c r="A36" s="52"/>
      <c r="E36" s="50"/>
      <c r="F36" s="53"/>
      <c r="G36" s="50"/>
    </row>
    <row r="37" spans="1:7" x14ac:dyDescent="0.25">
      <c r="A37" s="52"/>
      <c r="E37" s="50"/>
      <c r="F37" s="54"/>
      <c r="G37" s="50"/>
    </row>
    <row r="38" spans="1:7" x14ac:dyDescent="0.25">
      <c r="A38" s="49"/>
      <c r="E38" s="50"/>
      <c r="F38" s="53"/>
      <c r="G38" s="50"/>
    </row>
    <row r="39" spans="1:7" x14ac:dyDescent="0.25">
      <c r="A39" s="49"/>
      <c r="E39" s="50"/>
      <c r="F39" s="53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E41" s="50"/>
      <c r="F41" s="50"/>
      <c r="G41" s="50"/>
    </row>
    <row r="42" spans="1:7" x14ac:dyDescent="0.25">
      <c r="A42" s="55"/>
      <c r="E42" s="50"/>
      <c r="F42" s="50"/>
      <c r="G42" s="50"/>
    </row>
    <row r="43" spans="1:7" x14ac:dyDescent="0.25">
      <c r="A43" s="55"/>
      <c r="E43" s="50"/>
      <c r="F43" s="50"/>
      <c r="G43" s="50"/>
    </row>
    <row r="44" spans="1:7" x14ac:dyDescent="0.25">
      <c r="A44" s="55"/>
      <c r="C44" s="42"/>
      <c r="E44" s="50"/>
      <c r="F44" s="51"/>
      <c r="G44" s="50"/>
    </row>
    <row r="45" spans="1:7" x14ac:dyDescent="0.25">
      <c r="A45" s="55"/>
      <c r="C45" s="42"/>
      <c r="E45" s="50"/>
      <c r="F45" s="50"/>
      <c r="G45" s="50"/>
    </row>
    <row r="46" spans="1:7" x14ac:dyDescent="0.25">
      <c r="A46" s="55"/>
      <c r="C46" s="42"/>
      <c r="E46" s="50"/>
      <c r="F46" s="50"/>
      <c r="G46" s="50"/>
    </row>
    <row r="47" spans="1:7" x14ac:dyDescent="0.25">
      <c r="A47" s="49"/>
      <c r="C47" s="42"/>
      <c r="E47" s="50"/>
      <c r="F47" s="50"/>
      <c r="G47" s="50"/>
    </row>
    <row r="48" spans="1:7" x14ac:dyDescent="0.25">
      <c r="A48" s="49"/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193" spans="3:3" x14ac:dyDescent="0.25">
      <c r="C193" s="41" t="s">
        <v>29</v>
      </c>
    </row>
  </sheetData>
  <sheetProtection insertRows="0" deleteRows="0" selectLockedCells="1"/>
  <conditionalFormatting sqref="G33:G46">
    <cfRule type="containsText" dxfId="11" priority="16" operator="containsText" text="New Tag Required">
      <formula>NOT(ISERROR(SEARCH("New Tag Required",G33)))</formula>
    </cfRule>
  </conditionalFormatting>
  <conditionalFormatting sqref="D43:D92">
    <cfRule type="containsText" dxfId="10" priority="15" operator="containsText" text="Yes">
      <formula>NOT(ISERROR(SEARCH("Yes",D43)))</formula>
    </cfRule>
  </conditionalFormatting>
  <conditionalFormatting sqref="H33:H92 H193:H414">
    <cfRule type="containsText" dxfId="9" priority="14" operator="containsText" text="New Sign Required">
      <formula>NOT(ISERROR(SEARCH("New Sign Required",H33)))</formula>
    </cfRule>
  </conditionalFormatting>
  <conditionalFormatting sqref="G33:G92">
    <cfRule type="containsText" dxfId="8" priority="13" operator="containsText" text="Action Required">
      <formula>NOT(ISERROR(SEARCH("Action Required",G33)))</formula>
    </cfRule>
  </conditionalFormatting>
  <conditionalFormatting sqref="H33:H92">
    <cfRule type="containsText" dxfId="7" priority="12" operator="containsText" text="Action Required">
      <formula>NOT(ISERROR(SEARCH("Action Required",H33)))</formula>
    </cfRule>
  </conditionalFormatting>
  <conditionalFormatting sqref="D93:D192">
    <cfRule type="containsText" dxfId="6" priority="7" operator="containsText" text="Yes">
      <formula>NOT(ISERROR(SEARCH("Yes",D93)))</formula>
    </cfRule>
  </conditionalFormatting>
  <conditionalFormatting sqref="H93:H192">
    <cfRule type="containsText" dxfId="5" priority="6" operator="containsText" text="New Sign Required">
      <formula>NOT(ISERROR(SEARCH("New Sign Required",H93)))</formula>
    </cfRule>
  </conditionalFormatting>
  <conditionalFormatting sqref="G93:G192">
    <cfRule type="containsText" dxfId="4" priority="5" operator="containsText" text="Action Required">
      <formula>NOT(ISERROR(SEARCH("Action Required",G93)))</formula>
    </cfRule>
  </conditionalFormatting>
  <conditionalFormatting sqref="H93:H192">
    <cfRule type="containsText" dxfId="3" priority="4" operator="containsText" text="Action Required">
      <formula>NOT(ISERROR(SEARCH("Action Required",H93)))</formula>
    </cfRule>
  </conditionalFormatting>
  <conditionalFormatting sqref="H1:H4 H33:H1048576 G5:G32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3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3:D67">
      <formula1>YesNo</formula1>
    </dataValidation>
    <dataValidation type="list" allowBlank="1" showInputMessage="1" showErrorMessage="1" sqref="H193:H39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C44:C192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G33:H192</xm:sqref>
        </x14:dataValidation>
        <x14:dataValidation type="list" allowBlank="1" showInputMessage="1" showErrorMessage="1">
          <x14:formula1>
            <xm:f>Lookup!$G$1:$G$5</xm:f>
          </x14:formula1>
          <xm:sqref>C6:C25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 t="str">
        <f>([3]UKBuilding_List!A363)</f>
        <v>0708</v>
      </c>
      <c r="B363" s="3" t="str">
        <f>VLOOKUP(A363,[3]UKBuilding_List!$A$1:$D$376,3,FALSE)</f>
        <v>Kiln Enclosure Building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2018-01-05T18:31:47Z</dcterms:modified>
</cp:coreProperties>
</file>