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567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6" i="1" l="1"/>
  <c r="G26" i="1"/>
  <c r="M26" i="1" l="1"/>
  <c r="K2" i="1" s="1"/>
  <c r="J2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<sst xmlns="http://schemas.openxmlformats.org/spreadsheetml/2006/main" count="250" uniqueCount="132">
  <si>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</si>
  <si>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</si>
  <si>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</si>
  <si>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</si>
  <si>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</si>
  <si>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</si>
  <si>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</si>
  <si>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</si>
  <si>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</si>
  <si>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</si>
  <si>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</si>
  <si>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</si>
  <si>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</si>
  <si>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</si>
  <si>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</si>
  <si>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</si>
  <si>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</si>
  <si>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</si>
  <si>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</si>
  <si>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</si>
  <si>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</si>
  <si>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</si>
  <si>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</si>
  <si>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</si>
  <si>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</si>
  <si>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</si>
  <si>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</si>
  <si>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</si>
  <si>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</si>
  <si>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</si>
  <si>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</si>
  <si>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</si>
  <si>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</si>
  <si>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</si>
  <si>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</si>
  <si>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</si>
  <si>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</si>
  <si>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</si>
  <si>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</si>
  <si>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</si>
  <si>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</si>
  <si>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</si>
  <si>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</si>
  <si>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</si>
  <si>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</si>
  <si>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</si>
  <si>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</si>
  <si>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</si>
  <si>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</si>
  <si>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</si>
  <si>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</si>
  <si>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</si>
  <si>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</si>
  <si>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</si>
  <si>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</si>
  <si>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</si>
  <si>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</si>
  <si>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</si>
  <si>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</si>
  <si>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</si>
  <si>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</si>
  <si>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</si>
  <si>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</si>
  <si>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</si>
  <si>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</si>
  <si>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</si>
  <si>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</si>
  <si>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</si>
  <si>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</si>
  <si>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</si>
  <si>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</si>
  <si>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</si>
  <si>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</si>
  <si>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</si>
  <si>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</si>
  <si>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</si>
  <si>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</si>
  <si>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</si>
  <si>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0567</t>
  </si>
  <si>
    <t>GSF</t>
  </si>
  <si>
    <t>00</t>
  </si>
  <si>
    <t>B00N</t>
  </si>
  <si>
    <t>01</t>
  </si>
  <si>
    <t>Excludes open to below spaces in stairways A &amp; B</t>
  </si>
  <si>
    <t>ST-A</t>
  </si>
  <si>
    <t>ST-B</t>
  </si>
  <si>
    <t>02</t>
  </si>
  <si>
    <t>Excludes exterior space and open-to-below spaces in Stairways A &amp; B</t>
  </si>
  <si>
    <t>220</t>
  </si>
  <si>
    <t>238</t>
  </si>
  <si>
    <t>03</t>
  </si>
  <si>
    <t>04</t>
  </si>
  <si>
    <t>LX-0567-00</t>
  </si>
  <si>
    <t>MARGARET INGELS  - Floor 00</t>
  </si>
  <si>
    <t>LX-0567-01</t>
  </si>
  <si>
    <t>MARGARET INGELS  - Floor 01</t>
  </si>
  <si>
    <t>LX-0567-ST-ST0001A</t>
  </si>
  <si>
    <t>MARGARET INGELS - Room ST0001A</t>
  </si>
  <si>
    <t>LX-0567-ST-ST0001B</t>
  </si>
  <si>
    <t>MARGARET INGELS - Room ST0001B</t>
  </si>
  <si>
    <t>LX-0567-02</t>
  </si>
  <si>
    <t>MARGARET INGELS  - Floor 02</t>
  </si>
  <si>
    <t>LX-0567-02-220</t>
  </si>
  <si>
    <t>MARGARET INGELS - Room 220</t>
  </si>
  <si>
    <t>LX-0567-02-228</t>
  </si>
  <si>
    <t>MARGARET INGELS - Room 228</t>
  </si>
  <si>
    <t>LX-0567-ST-ST0002A</t>
  </si>
  <si>
    <t>MARGARET INGELS - Room ST0002A</t>
  </si>
  <si>
    <t>LX-0567-ST-ST0002B</t>
  </si>
  <si>
    <t>MARGARET INGELS - Room ST0002B</t>
  </si>
  <si>
    <t>LX-0567-03</t>
  </si>
  <si>
    <t>MARGARET INGELS  - Floor 03</t>
  </si>
  <si>
    <t>LX-0567-03-330</t>
  </si>
  <si>
    <t>MARGARET INGELS - Room 330</t>
  </si>
  <si>
    <t>LX-0567-ST-ST0003A</t>
  </si>
  <si>
    <t>MARGARET INGELS - Room ST0003A</t>
  </si>
  <si>
    <t>LX-0567-ST-ST0003B</t>
  </si>
  <si>
    <t>MARGARET INGELS - Room ST0003B</t>
  </si>
  <si>
    <t>LX-0567-04</t>
  </si>
  <si>
    <t>MARGARET INGELS  - Floor 04</t>
  </si>
  <si>
    <t>LX-0567-00-B0000N</t>
  </si>
  <si>
    <t>LX-0567-00-B0000W</t>
  </si>
  <si>
    <t>MARGARET INGELS - Room B000N</t>
  </si>
  <si>
    <t>MARGARET INGELS - Room B000W</t>
  </si>
  <si>
    <t>LX-0567-00-B0005</t>
  </si>
  <si>
    <t>MARGARET INGELS - Room B0005</t>
  </si>
  <si>
    <t>LX-0567-00-B0001</t>
  </si>
  <si>
    <t>MARGARET INGELS - Room B0001</t>
  </si>
  <si>
    <t>Excludes open to below spaces in stairways A &amp; B / Adds XA100</t>
  </si>
  <si>
    <t>XA100</t>
  </si>
  <si>
    <t>Under roof line</t>
  </si>
  <si>
    <t>GSF for floor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</si>
</sst>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24" fillId="38" borderId="0" xfId="42" applyFont="1" applyFill="1" applyAlignment="1" applyProtection="1">
      <alignment horizontal="right" indent="2"/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Alignment="1" applyProtection="1">
      <alignment horizontal="center" wrapText="1"/>
      <protection locked="0"/>
    </xf>
    <xf numFmtId="0" fontId="0" fillId="38" borderId="0" xfId="0" applyFont="1" applyFill="1" applyAlignment="1" applyProtection="1">
      <alignment wrapText="1"/>
      <protection locked="0"/>
    </xf>
    <xf numFmtId="0" fontId="24" fillId="38" borderId="0" xfId="43" applyFont="1" applyFill="1" applyAlignment="1" applyProtection="1">
      <alignment horizontal="right" indent="2"/>
      <protection locked="0"/>
    </xf>
    <xf numFmtId="49" fontId="0" fillId="38" borderId="0" xfId="0" quotePrefix="1" applyNumberFormat="1" applyFont="1" applyFill="1" applyProtection="1">
      <protection locked="0"/>
    </xf>
    <xf numFmtId="49" fontId="24" fillId="38" borderId="0" xfId="43" applyNumberFormat="1" applyFont="1" applyFill="1" applyAlignment="1" applyProtection="1">
      <alignment horizontal="right" indent="2"/>
      <protection locked="0"/>
    </xf>
    <xf numFmtId="49" fontId="0" fillId="38" borderId="0" xfId="0" applyNumberFormat="1" applyFill="1"/>
    <xf numFmtId="0" fontId="0" fillId="38" borderId="0" xfId="0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5"/>
  <sheetViews>
    <sheetView zoomScale="90" zoomScaleNormal="90" workbookViewId="0">
      <selection activeCell="I30" sqref="I30"/>
    </sheetView>
  </sheetViews>
  <sheetFormatPr defaultColWidth="9.140625" defaultRowHeight="15.75" x14ac:dyDescent="0.25"/>
  <cols>
    <col min="1" max="1" width="11.140625" style="43" bestFit="1" customWidth="1"/>
    <col min="2" max="2" width="5.5703125" style="15" bestFit="1" customWidth="1"/>
    <col min="3" max="3" width="22.28515625" style="13" bestFit="1" customWidth="1"/>
    <col min="4" max="4" width="9.85546875" style="11" bestFit="1" customWidth="1"/>
    <col min="5" max="5" width="8.42578125" style="11" bestFit="1" customWidth="1"/>
    <col min="6" max="6" width="9.5703125" style="11" bestFit="1" customWidth="1"/>
    <col min="7" max="7" width="11.85546875" style="11" bestFit="1" customWidth="1"/>
    <col min="8" max="8" width="10.5703125" style="11" bestFit="1" customWidth="1"/>
    <col min="9" max="9" width="68.28515625" style="11" customWidth="1"/>
    <col min="10" max="10" width="11.5703125" style="13" bestFit="1" customWidth="1"/>
    <col min="11" max="11" width="11.140625" style="13" bestFit="1" customWidth="1"/>
    <col min="12" max="12" width="6.42578125" style="13" bestFit="1" customWidth="1"/>
    <col min="13" max="13" width="10.42578125" style="13" bestFit="1" customWidth="1"/>
    <col min="14" max="14" width="5.28515625" style="13" bestFit="1" customWidth="1"/>
    <col min="15" max="15" width="11.7109375" style="13" bestFit="1" customWidth="1"/>
    <col min="16" max="16" width="6.140625" style="13" bestFit="1" customWidth="1"/>
    <col min="17" max="16384" width="9.140625" style="13"/>
  </cols>
  <sheetData>
    <row r="1" spans="1:17" s="54" customFormat="1" ht="60" customHeight="1" x14ac:dyDescent="0.25">
      <c r="A1" s="37" t="s">
        <v>7</v>
      </c>
      <c r="B1" s="80" t="s">
        <v>78</v>
      </c>
      <c r="C1" s="80"/>
      <c r="D1" s="55"/>
      <c r="E1" s="55"/>
      <c r="F1" s="51" t="s">
        <v>10</v>
      </c>
      <c r="G1" s="68">
        <v>43665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7" t="s">
        <v>8</v>
      </c>
      <c r="B2" s="81" t="str">
        <f>VLOOKUP(B1,BuildingList!A:B,2,FALSE)</f>
        <v>Margaret Ingels Hall</v>
      </c>
      <c r="C2" s="81"/>
      <c r="D2" s="55"/>
      <c r="E2" s="55"/>
      <c r="F2" s="51" t="s">
        <v>12</v>
      </c>
      <c r="G2" s="69" t="s">
        <v>72</v>
      </c>
      <c r="H2" s="55"/>
      <c r="I2" s="55"/>
      <c r="J2" s="52">
        <f>G26-J26</f>
        <v>0</v>
      </c>
      <c r="K2" s="52">
        <f>H26-M26</f>
        <v>0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56"/>
      <c r="B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s="67" customFormat="1" ht="30.75" thickBot="1" x14ac:dyDescent="0.3">
      <c r="A5" s="65" t="s">
        <v>19</v>
      </c>
      <c r="B5" s="66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6.5" thickTop="1" x14ac:dyDescent="0.25">
      <c r="A6" s="89" t="s">
        <v>79</v>
      </c>
      <c r="B6" s="90" t="s">
        <v>80</v>
      </c>
      <c r="C6" s="86" t="s">
        <v>70</v>
      </c>
      <c r="D6" s="87" t="s">
        <v>5</v>
      </c>
      <c r="E6" s="86">
        <v>3033</v>
      </c>
      <c r="F6" s="86">
        <v>3035</v>
      </c>
      <c r="G6" s="86" t="s">
        <v>13</v>
      </c>
      <c r="H6" s="86" t="s">
        <v>13</v>
      </c>
      <c r="I6" s="86"/>
      <c r="J6" s="13"/>
      <c r="K6" s="13"/>
      <c r="L6" s="13"/>
      <c r="M6" s="13"/>
      <c r="N6" s="13"/>
      <c r="O6" s="13"/>
      <c r="P6" s="13"/>
      <c r="Q6" s="13"/>
    </row>
    <row r="7" spans="1:17" s="24" customFormat="1" x14ac:dyDescent="0.25">
      <c r="A7" s="45" t="s">
        <v>81</v>
      </c>
      <c r="B7" s="61" t="s">
        <v>80</v>
      </c>
      <c r="C7" s="11" t="s">
        <v>70</v>
      </c>
      <c r="D7" s="70" t="s">
        <v>5</v>
      </c>
      <c r="E7" s="25">
        <v>752</v>
      </c>
      <c r="F7" s="25">
        <v>754</v>
      </c>
      <c r="G7" s="11" t="s">
        <v>2</v>
      </c>
      <c r="H7" s="11" t="s">
        <v>2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84" t="s">
        <v>79</v>
      </c>
      <c r="B8" s="85" t="s">
        <v>82</v>
      </c>
      <c r="C8" s="86" t="s">
        <v>70</v>
      </c>
      <c r="D8" s="87" t="s">
        <v>5</v>
      </c>
      <c r="E8" s="88">
        <v>15708</v>
      </c>
      <c r="F8" s="88">
        <v>15678</v>
      </c>
      <c r="G8" s="86" t="s">
        <v>13</v>
      </c>
      <c r="H8" s="86" t="s">
        <v>13</v>
      </c>
      <c r="I8" s="88" t="s">
        <v>128</v>
      </c>
      <c r="J8" s="32"/>
      <c r="K8" s="33"/>
      <c r="L8" s="30"/>
      <c r="M8" s="32"/>
      <c r="N8" s="33"/>
      <c r="O8" s="32"/>
    </row>
    <row r="9" spans="1:17" s="24" customFormat="1" ht="15" customHeight="1" x14ac:dyDescent="0.25">
      <c r="A9" s="46" t="s">
        <v>84</v>
      </c>
      <c r="B9" s="30" t="s">
        <v>82</v>
      </c>
      <c r="C9" s="11" t="s">
        <v>70</v>
      </c>
      <c r="D9" s="70" t="s">
        <v>5</v>
      </c>
      <c r="E9" s="25">
        <v>264</v>
      </c>
      <c r="F9" s="25">
        <v>211</v>
      </c>
      <c r="G9" s="11" t="s">
        <v>2</v>
      </c>
      <c r="H9" s="11" t="s">
        <v>2</v>
      </c>
      <c r="I9" s="25"/>
      <c r="J9" s="32"/>
      <c r="K9" s="33"/>
      <c r="L9" s="30"/>
      <c r="M9" s="32"/>
      <c r="N9" s="33"/>
      <c r="O9" s="32"/>
    </row>
    <row r="10" spans="1:17" s="24" customFormat="1" ht="15" customHeight="1" x14ac:dyDescent="0.25">
      <c r="A10" s="46" t="s">
        <v>85</v>
      </c>
      <c r="B10" s="30" t="s">
        <v>82</v>
      </c>
      <c r="C10" s="11" t="s">
        <v>70</v>
      </c>
      <c r="D10" s="70" t="s">
        <v>5</v>
      </c>
      <c r="E10" s="25">
        <v>262</v>
      </c>
      <c r="F10" s="25">
        <v>209</v>
      </c>
      <c r="G10" s="11" t="s">
        <v>2</v>
      </c>
      <c r="H10" s="11" t="s">
        <v>2</v>
      </c>
      <c r="J10" s="32"/>
      <c r="K10" s="33"/>
      <c r="L10" s="34"/>
      <c r="M10" s="32"/>
      <c r="N10" s="33"/>
      <c r="O10" s="32"/>
    </row>
    <row r="11" spans="1:17" s="24" customFormat="1" ht="15" customHeight="1" x14ac:dyDescent="0.25">
      <c r="A11" s="46" t="s">
        <v>129</v>
      </c>
      <c r="B11" s="61" t="s">
        <v>82</v>
      </c>
      <c r="C11" s="11" t="s">
        <v>50</v>
      </c>
      <c r="D11" s="70" t="s">
        <v>5</v>
      </c>
      <c r="E11" s="25">
        <v>0</v>
      </c>
      <c r="F11" s="25">
        <v>75</v>
      </c>
      <c r="G11" s="11" t="s">
        <v>13</v>
      </c>
      <c r="H11" s="11" t="s">
        <v>13</v>
      </c>
      <c r="I11" s="24" t="s">
        <v>130</v>
      </c>
      <c r="J11" s="32"/>
      <c r="K11" s="33"/>
      <c r="L11" s="34"/>
      <c r="M11" s="32"/>
      <c r="N11" s="33"/>
      <c r="O11" s="32"/>
    </row>
    <row r="12" spans="1:17" s="24" customFormat="1" ht="15" customHeight="1" x14ac:dyDescent="0.25">
      <c r="A12" s="84" t="s">
        <v>79</v>
      </c>
      <c r="B12" s="85" t="s">
        <v>86</v>
      </c>
      <c r="C12" s="86" t="s">
        <v>70</v>
      </c>
      <c r="D12" s="87" t="s">
        <v>5</v>
      </c>
      <c r="E12" s="88">
        <v>15561</v>
      </c>
      <c r="F12" s="88">
        <v>15455</v>
      </c>
      <c r="G12" s="86" t="s">
        <v>13</v>
      </c>
      <c r="H12" s="86" t="s">
        <v>13</v>
      </c>
      <c r="I12" s="88" t="s">
        <v>87</v>
      </c>
      <c r="J12" s="32"/>
      <c r="K12" s="35"/>
      <c r="L12" s="25"/>
      <c r="N12" s="35"/>
      <c r="O12" s="25"/>
    </row>
    <row r="13" spans="1:17" s="24" customFormat="1" x14ac:dyDescent="0.25">
      <c r="A13" s="46" t="s">
        <v>84</v>
      </c>
      <c r="B13" s="30" t="s">
        <v>86</v>
      </c>
      <c r="C13" s="11" t="s">
        <v>70</v>
      </c>
      <c r="D13" s="70" t="s">
        <v>5</v>
      </c>
      <c r="E13" s="25">
        <v>264</v>
      </c>
      <c r="F13" s="25">
        <v>207</v>
      </c>
      <c r="G13" s="11" t="s">
        <v>2</v>
      </c>
      <c r="H13" s="11" t="s">
        <v>2</v>
      </c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 t="s">
        <v>85</v>
      </c>
      <c r="B14" s="30" t="s">
        <v>86</v>
      </c>
      <c r="C14" s="11" t="s">
        <v>70</v>
      </c>
      <c r="D14" s="70" t="s">
        <v>5</v>
      </c>
      <c r="E14" s="25">
        <v>262</v>
      </c>
      <c r="F14" s="25">
        <v>207</v>
      </c>
      <c r="G14" s="11" t="s">
        <v>2</v>
      </c>
      <c r="H14" s="11" t="s">
        <v>2</v>
      </c>
      <c r="I14" s="25"/>
      <c r="J14" s="32"/>
      <c r="K14" s="35"/>
      <c r="L14" s="25"/>
      <c r="M14" s="32"/>
      <c r="N14" s="36"/>
    </row>
    <row r="15" spans="1:17" x14ac:dyDescent="0.25">
      <c r="A15" s="43" t="s">
        <v>88</v>
      </c>
      <c r="B15" s="30" t="s">
        <v>86</v>
      </c>
      <c r="C15" s="11" t="s">
        <v>70</v>
      </c>
      <c r="D15" s="70" t="s">
        <v>5</v>
      </c>
      <c r="E15" s="72">
        <v>817</v>
      </c>
      <c r="F15" s="72">
        <v>819</v>
      </c>
      <c r="G15" s="11" t="s">
        <v>2</v>
      </c>
      <c r="H15" s="11" t="s">
        <v>2</v>
      </c>
      <c r="I15" s="25"/>
      <c r="J15" s="32"/>
      <c r="K15" s="35"/>
      <c r="L15" s="25"/>
      <c r="M15" s="32"/>
      <c r="N15" s="19"/>
    </row>
    <row r="16" spans="1:17" x14ac:dyDescent="0.25">
      <c r="A16" s="43" t="s">
        <v>89</v>
      </c>
      <c r="B16" s="30" t="s">
        <v>86</v>
      </c>
      <c r="C16" s="11" t="s">
        <v>70</v>
      </c>
      <c r="D16" s="70" t="s">
        <v>5</v>
      </c>
      <c r="E16" s="25">
        <v>394</v>
      </c>
      <c r="F16" s="25">
        <v>399</v>
      </c>
      <c r="G16" s="11" t="s">
        <v>2</v>
      </c>
      <c r="H16" s="11" t="s">
        <v>2</v>
      </c>
      <c r="I16" s="25"/>
      <c r="J16" s="32"/>
      <c r="K16" s="35"/>
      <c r="L16" s="25"/>
      <c r="M16" s="32"/>
      <c r="N16" s="19"/>
    </row>
    <row r="17" spans="1:14" x14ac:dyDescent="0.25">
      <c r="A17" s="91" t="s">
        <v>79</v>
      </c>
      <c r="B17" s="85" t="s">
        <v>90</v>
      </c>
      <c r="C17" s="86" t="s">
        <v>70</v>
      </c>
      <c r="D17" s="87" t="s">
        <v>5</v>
      </c>
      <c r="E17" s="88">
        <v>15666</v>
      </c>
      <c r="F17" s="88">
        <v>15559</v>
      </c>
      <c r="G17" s="86" t="s">
        <v>13</v>
      </c>
      <c r="H17" s="86" t="s">
        <v>13</v>
      </c>
      <c r="I17" s="88" t="s">
        <v>83</v>
      </c>
      <c r="J17" s="10"/>
      <c r="K17" s="19"/>
      <c r="M17" s="10"/>
      <c r="N17" s="19"/>
    </row>
    <row r="18" spans="1:14" x14ac:dyDescent="0.25">
      <c r="A18" s="46">
        <v>330</v>
      </c>
      <c r="B18" s="30" t="s">
        <v>90</v>
      </c>
      <c r="C18" s="11" t="s">
        <v>70</v>
      </c>
      <c r="D18" s="70" t="s">
        <v>5</v>
      </c>
      <c r="E18" s="25">
        <v>414</v>
      </c>
      <c r="F18" s="25">
        <v>431</v>
      </c>
      <c r="G18" s="11" t="s">
        <v>2</v>
      </c>
      <c r="H18" s="11" t="s">
        <v>2</v>
      </c>
      <c r="I18" s="25"/>
      <c r="J18" s="10"/>
      <c r="K18" s="19"/>
      <c r="M18" s="10"/>
    </row>
    <row r="19" spans="1:14" x14ac:dyDescent="0.25">
      <c r="A19" s="46" t="s">
        <v>84</v>
      </c>
      <c r="B19" s="30" t="s">
        <v>90</v>
      </c>
      <c r="C19" s="11" t="s">
        <v>70</v>
      </c>
      <c r="D19" s="70" t="s">
        <v>5</v>
      </c>
      <c r="E19" s="25">
        <v>264</v>
      </c>
      <c r="F19" s="25">
        <v>207</v>
      </c>
      <c r="G19" s="11" t="s">
        <v>2</v>
      </c>
      <c r="H19" s="11" t="s">
        <v>2</v>
      </c>
      <c r="I19" s="25"/>
      <c r="J19" s="10"/>
      <c r="K19" s="19"/>
      <c r="M19" s="10"/>
    </row>
    <row r="20" spans="1:14" x14ac:dyDescent="0.25">
      <c r="A20" s="46" t="s">
        <v>85</v>
      </c>
      <c r="B20" s="30" t="s">
        <v>90</v>
      </c>
      <c r="C20" s="11" t="s">
        <v>70</v>
      </c>
      <c r="D20" s="70" t="s">
        <v>5</v>
      </c>
      <c r="E20" s="25">
        <v>260</v>
      </c>
      <c r="F20" s="25">
        <v>207</v>
      </c>
      <c r="G20" s="11" t="s">
        <v>2</v>
      </c>
      <c r="H20" s="11" t="s">
        <v>2</v>
      </c>
      <c r="I20" s="25"/>
      <c r="K20" s="19"/>
    </row>
    <row r="21" spans="1:14" x14ac:dyDescent="0.25">
      <c r="A21" s="84" t="s">
        <v>79</v>
      </c>
      <c r="B21" s="85" t="s">
        <v>91</v>
      </c>
      <c r="C21" s="86" t="s">
        <v>70</v>
      </c>
      <c r="D21" s="87" t="s">
        <v>5</v>
      </c>
      <c r="E21" s="88">
        <v>14834</v>
      </c>
      <c r="F21" s="88">
        <v>14717</v>
      </c>
      <c r="G21" s="86" t="s">
        <v>13</v>
      </c>
      <c r="H21" s="86" t="s">
        <v>13</v>
      </c>
      <c r="I21" s="88" t="s">
        <v>83</v>
      </c>
    </row>
    <row r="22" spans="1:14" x14ac:dyDescent="0.25">
      <c r="A22" s="46"/>
      <c r="B22" s="30"/>
      <c r="C22" s="25"/>
      <c r="D22" s="71"/>
      <c r="E22" s="25"/>
      <c r="F22" s="25"/>
      <c r="G22" s="25"/>
      <c r="H22" s="25"/>
      <c r="I22" s="25"/>
    </row>
    <row r="23" spans="1:14" x14ac:dyDescent="0.25">
      <c r="A23" s="46"/>
      <c r="B23" s="30"/>
      <c r="C23" s="25"/>
      <c r="D23" s="71"/>
      <c r="E23" s="25"/>
      <c r="F23" s="25"/>
      <c r="G23" s="25"/>
      <c r="H23" s="25"/>
      <c r="I23" s="25"/>
    </row>
    <row r="24" spans="1:14" ht="16.5" thickBot="1" x14ac:dyDescent="0.3">
      <c r="A24" s="44"/>
      <c r="C24" s="11"/>
    </row>
    <row r="25" spans="1:14" ht="30" x14ac:dyDescent="0.25">
      <c r="A25" s="44"/>
      <c r="C25" s="11"/>
      <c r="G25" s="73" t="s">
        <v>45</v>
      </c>
      <c r="H25" s="74" t="s">
        <v>46</v>
      </c>
      <c r="J25" s="39" t="s">
        <v>40</v>
      </c>
      <c r="K25" s="10"/>
      <c r="L25" s="10"/>
      <c r="M25" s="39" t="s">
        <v>41</v>
      </c>
    </row>
    <row r="26" spans="1:14" ht="16.5" thickBot="1" x14ac:dyDescent="0.3">
      <c r="A26" s="44"/>
      <c r="C26" s="11"/>
      <c r="G26" s="75">
        <f>COUNTIF(G8:G25,"New Tag Required")</f>
        <v>0</v>
      </c>
      <c r="H26" s="76">
        <f>COUNTIF(H8:H25,"New Sign Required")</f>
        <v>0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25">
      <c r="A27" s="47"/>
      <c r="C27" s="11"/>
      <c r="F27" s="77"/>
    </row>
    <row r="28" spans="1:14" x14ac:dyDescent="0.25">
      <c r="A28" s="47"/>
      <c r="C28" s="11"/>
      <c r="F28" s="77"/>
    </row>
    <row r="29" spans="1:14" x14ac:dyDescent="0.25">
      <c r="A29" s="47"/>
      <c r="C29" s="11"/>
      <c r="F29" s="78"/>
    </row>
    <row r="30" spans="1:14" x14ac:dyDescent="0.25">
      <c r="A30" s="44"/>
      <c r="C30" s="11"/>
      <c r="F30" s="77"/>
    </row>
    <row r="31" spans="1:14" x14ac:dyDescent="0.25">
      <c r="A31" s="44"/>
      <c r="C31" s="11"/>
      <c r="F31" s="77"/>
    </row>
    <row r="32" spans="1:14" x14ac:dyDescent="0.25">
      <c r="A32" s="48"/>
      <c r="C32" s="11"/>
    </row>
    <row r="33" spans="1:6" x14ac:dyDescent="0.25">
      <c r="A33" s="48"/>
      <c r="C33" s="11"/>
    </row>
    <row r="34" spans="1:6" x14ac:dyDescent="0.25">
      <c r="A34" s="48"/>
      <c r="C34" s="11"/>
    </row>
    <row r="35" spans="1:6" x14ac:dyDescent="0.25">
      <c r="A35" s="48"/>
      <c r="C35" s="11"/>
    </row>
    <row r="36" spans="1:6" x14ac:dyDescent="0.25">
      <c r="A36" s="48"/>
      <c r="C36" s="11"/>
      <c r="F36" s="79"/>
    </row>
    <row r="37" spans="1:6" x14ac:dyDescent="0.25">
      <c r="A37" s="48"/>
      <c r="C37" s="11"/>
    </row>
    <row r="38" spans="1:6" x14ac:dyDescent="0.25">
      <c r="A38" s="48"/>
      <c r="C38" s="11"/>
    </row>
    <row r="39" spans="1:6" x14ac:dyDescent="0.25">
      <c r="A39" s="44"/>
      <c r="C39" s="11"/>
    </row>
    <row r="40" spans="1:6" x14ac:dyDescent="0.25">
      <c r="A40" s="44"/>
      <c r="C40" s="11"/>
    </row>
    <row r="41" spans="1:6" x14ac:dyDescent="0.25">
      <c r="C41" s="11"/>
    </row>
    <row r="42" spans="1:6" x14ac:dyDescent="0.25"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7:G38 G12:G23">
    <cfRule type="containsText" dxfId="50" priority="340" operator="containsText" text="New Tag Required">
      <formula>NOT(ISERROR(SEARCH("New Tag Required",G12)))</formula>
    </cfRule>
  </conditionalFormatting>
  <conditionalFormatting sqref="D22:D84">
    <cfRule type="containsText" dxfId="49" priority="339" operator="containsText" text="Yes">
      <formula>NOT(ISERROR(SEARCH("Yes",D22)))</formula>
    </cfRule>
  </conditionalFormatting>
  <conditionalFormatting sqref="H27:H84 H185:H406 H12:H23">
    <cfRule type="containsText" dxfId="48" priority="327" operator="containsText" text="New Sign Required">
      <formula>NOT(ISERROR(SEARCH("New Sign Required",H12)))</formula>
    </cfRule>
  </conditionalFormatting>
  <conditionalFormatting sqref="G27:G84 G12:H23">
    <cfRule type="containsText" dxfId="47" priority="326" operator="containsText" text="Action Required">
      <formula>NOT(ISERROR(SEARCH("Action Required",G12)))</formula>
    </cfRule>
  </conditionalFormatting>
  <conditionalFormatting sqref="H27:H84">
    <cfRule type="containsText" dxfId="46" priority="325" operator="containsText" text="Action Required">
      <formula>NOT(ISERROR(SEARCH("Action Required",H27)))</formula>
    </cfRule>
  </conditionalFormatting>
  <conditionalFormatting sqref="G24">
    <cfRule type="containsText" dxfId="45" priority="267" operator="containsText" text="New Tag Required">
      <formula>NOT(ISERROR(SEARCH("New Tag Required",G24)))</formula>
    </cfRule>
  </conditionalFormatting>
  <conditionalFormatting sqref="H24">
    <cfRule type="containsText" dxfId="44" priority="265" operator="containsText" text="New Sign Required">
      <formula>NOT(ISERROR(SEARCH("New Sign Required",H24)))</formula>
    </cfRule>
  </conditionalFormatting>
  <conditionalFormatting sqref="G24">
    <cfRule type="containsText" dxfId="43" priority="264" operator="containsText" text="Action Required">
      <formula>NOT(ISERROR(SEARCH("Action Required",G24)))</formula>
    </cfRule>
  </conditionalFormatting>
  <conditionalFormatting sqref="H24">
    <cfRule type="containsText" dxfId="42" priority="263" operator="containsText" text="Action Required">
      <formula>NOT(ISERROR(SEARCH("Action Required",H24)))</formula>
    </cfRule>
  </conditionalFormatting>
  <conditionalFormatting sqref="D85:D184">
    <cfRule type="containsText" dxfId="41" priority="259" operator="containsText" text="Yes">
      <formula>NOT(ISERROR(SEARCH("Yes",D85)))</formula>
    </cfRule>
  </conditionalFormatting>
  <conditionalFormatting sqref="H85:H184">
    <cfRule type="containsText" dxfId="40" priority="258" operator="containsText" text="New Sign Required">
      <formula>NOT(ISERROR(SEARCH("New Sign Required",H85)))</formula>
    </cfRule>
  </conditionalFormatting>
  <conditionalFormatting sqref="G85:G184">
    <cfRule type="containsText" dxfId="39" priority="257" operator="containsText" text="Action Required">
      <formula>NOT(ISERROR(SEARCH("Action Required",G85)))</formula>
    </cfRule>
  </conditionalFormatting>
  <conditionalFormatting sqref="H85:H184">
    <cfRule type="containsText" dxfId="38" priority="256" operator="containsText" text="Action Required">
      <formula>NOT(ISERROR(SEARCH("Action Required",H85)))</formula>
    </cfRule>
  </conditionalFormatting>
  <conditionalFormatting sqref="J2:N2">
    <cfRule type="cellIs" dxfId="37" priority="233" operator="notEqual">
      <formula>0</formula>
    </cfRule>
  </conditionalFormatting>
  <conditionalFormatting sqref="J7:J11 J13:J19">
    <cfRule type="cellIs" dxfId="36" priority="232" operator="equal">
      <formula>0</formula>
    </cfRule>
  </conditionalFormatting>
  <conditionalFormatting sqref="M7:M11 M13:M19">
    <cfRule type="cellIs" dxfId="35" priority="231" operator="equal">
      <formula>0</formula>
    </cfRule>
  </conditionalFormatting>
  <conditionalFormatting sqref="M7:M11 J7:J11 M13:M19 J13:J19">
    <cfRule type="cellIs" dxfId="34" priority="228" operator="equal">
      <formula>"In Progress"</formula>
    </cfRule>
    <cfRule type="cellIs" dxfId="33" priority="229" operator="equal">
      <formula>"Log Issues"</formula>
    </cfRule>
    <cfRule type="cellIs" dxfId="32" priority="230" operator="equal">
      <formula>"N/A"</formula>
    </cfRule>
  </conditionalFormatting>
  <conditionalFormatting sqref="K7:K11">
    <cfRule type="expression" dxfId="31" priority="227">
      <formula>$J7="Log Issues"</formula>
    </cfRule>
  </conditionalFormatting>
  <conditionalFormatting sqref="H1:H5 H12:H1048576">
    <cfRule type="containsText" dxfId="30" priority="220" operator="containsText" text="Remove Old Sign">
      <formula>NOT(ISERROR(SEARCH("Remove Old Sign",H1)))</formula>
    </cfRule>
    <cfRule type="containsText" dxfId="29" priority="221" operator="containsText" text="Move Sign to New Location">
      <formula>NOT(ISERROR(SEARCH("Move Sign to New Location",H1)))</formula>
    </cfRule>
  </conditionalFormatting>
  <conditionalFormatting sqref="G1:G5 G12:G1048576">
    <cfRule type="containsText" dxfId="28" priority="219" operator="containsText" text="Remove Old Tag">
      <formula>NOT(ISERROR(SEARCH("Remove Old Tag",G1)))</formula>
    </cfRule>
  </conditionalFormatting>
  <conditionalFormatting sqref="N7">
    <cfRule type="expression" dxfId="27" priority="344">
      <formula>$M9="Log Issues"</formula>
    </cfRule>
  </conditionalFormatting>
  <conditionalFormatting sqref="J9">
    <cfRule type="cellIs" dxfId="26" priority="96" operator="equal">
      <formula>0</formula>
    </cfRule>
  </conditionalFormatting>
  <conditionalFormatting sqref="M9">
    <cfRule type="cellIs" dxfId="25" priority="95" operator="equal">
      <formula>0</formula>
    </cfRule>
  </conditionalFormatting>
  <conditionalFormatting sqref="J9 M9">
    <cfRule type="cellIs" dxfId="24" priority="92" operator="equal">
      <formula>"In Progress"</formula>
    </cfRule>
    <cfRule type="cellIs" dxfId="23" priority="93" operator="equal">
      <formula>"Log Issues"</formula>
    </cfRule>
    <cfRule type="cellIs" dxfId="22" priority="94" operator="equal">
      <formula>"N/A"</formula>
    </cfRule>
  </conditionalFormatting>
  <conditionalFormatting sqref="G6:G11">
    <cfRule type="containsText" dxfId="21" priority="38" operator="containsText" text="New Tag Required">
      <formula>NOT(ISERROR(SEARCH("New Tag Required",G6)))</formula>
    </cfRule>
  </conditionalFormatting>
  <conditionalFormatting sqref="G6:G11">
    <cfRule type="containsText" dxfId="20" priority="37" operator="containsText" text="Action Required">
      <formula>NOT(ISERROR(SEARCH("Action Required",G6)))</formula>
    </cfRule>
  </conditionalFormatting>
  <conditionalFormatting sqref="G6:G11">
    <cfRule type="containsText" dxfId="19" priority="36" operator="containsText" text="Remove Old Tag">
      <formula>NOT(ISERROR(SEARCH("Remove Old Tag",G6)))</formula>
    </cfRule>
  </conditionalFormatting>
  <conditionalFormatting sqref="H6:H11">
    <cfRule type="containsText" dxfId="18" priority="32" operator="containsText" text="New Sign Required">
      <formula>NOT(ISERROR(SEARCH("New Sign Required",H6)))</formula>
    </cfRule>
  </conditionalFormatting>
  <conditionalFormatting sqref="H6:H11">
    <cfRule type="containsText" dxfId="17" priority="31" operator="containsText" text="Action Required">
      <formula>NOT(ISERROR(SEARCH("Action Required",H6)))</formula>
    </cfRule>
  </conditionalFormatting>
  <conditionalFormatting sqref="H6:H11">
    <cfRule type="containsText" dxfId="16" priority="29" operator="containsText" text="Remove Old Sign">
      <formula>NOT(ISERROR(SEARCH("Remove Old Sign",H6)))</formula>
    </cfRule>
    <cfRule type="containsText" dxfId="15" priority="30" operator="containsText" text="Move Sign to New Location">
      <formula>NOT(ISERROR(SEARCH("Move Sign to New Location",H6)))</formula>
    </cfRule>
  </conditionalFormatting>
  <conditionalFormatting sqref="J12">
    <cfRule type="cellIs" dxfId="14" priority="20" operator="equal">
      <formula>0</formula>
    </cfRule>
  </conditionalFormatting>
  <conditionalFormatting sqref="J12">
    <cfRule type="cellIs" dxfId="13" priority="17" operator="equal">
      <formula>"In Progress"</formula>
    </cfRule>
    <cfRule type="cellIs" dxfId="12" priority="18" operator="equal">
      <formula>"Log Issues"</formula>
    </cfRule>
    <cfRule type="cellIs" dxfId="11" priority="19" operator="equal">
      <formula>"N/A"</formula>
    </cfRule>
  </conditionalFormatting>
  <conditionalFormatting sqref="D6:D11">
    <cfRule type="containsText" dxfId="10" priority="12" operator="containsText" text="Yes">
      <formula>NOT(ISERROR(SEARCH("Yes",D6)))</formula>
    </cfRule>
  </conditionalFormatting>
  <conditionalFormatting sqref="N9">
    <cfRule type="expression" dxfId="9" priority="379">
      <formula>$M10="Log Issues"</formula>
    </cfRule>
  </conditionalFormatting>
  <conditionalFormatting sqref="N8">
    <cfRule type="expression" dxfId="8" priority="380">
      <formula>#REF!="Log Issues"</formula>
    </cfRule>
  </conditionalFormatting>
  <conditionalFormatting sqref="N10:N11">
    <cfRule type="expression" dxfId="7" priority="415">
      <formula>#REF!="Log Issues"</formula>
    </cfRule>
  </conditionalFormatting>
  <conditionalFormatting sqref="D12:D16">
    <cfRule type="containsText" dxfId="6" priority="2" operator="containsText" text="Yes">
      <formula>NOT(ISERROR(SEARCH("Yes",D12)))</formula>
    </cfRule>
  </conditionalFormatting>
  <conditionalFormatting sqref="D17:D21">
    <cfRule type="containsText" dxfId="5" priority="1" operator="containsText" text="Yes">
      <formula>NOT(ISERROR(SEARCH("Yes",D17)))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 H27:H184 H6:H21</xm:sqref>
        </x14:dataValidation>
        <x14:dataValidation type="list" allowBlank="1" showInputMessage="1" showErrorMessage="1">
          <x14:formula1>
            <xm:f>Lookup!$A$1:$A$4</xm:f>
          </x14:formula1>
          <xm:sqref>G24 G27:G184 G6:G21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C24:C184 C6:C11 C12:C16 C17:C21</xm:sqref>
        </x14:dataValidation>
        <x14:dataValidation type="list" allowBlank="1" showInputMessage="1" showErrorMessage="1">
          <x14:formula1>
            <xm:f>Lookup!$F$1:$F$8</xm:f>
          </x14:formula1>
          <xm:sqref>M7:M11 M13:M19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C22:C23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G22:H23</xm:sqref>
        </x14:dataValidation>
        <x14:dataValidation type="list" allowBlank="1" showInputMessage="1" showErrorMessage="1">
          <x14:formula1>
            <xm:f>Lookup!$F$1:$F$7</xm:f>
          </x14:formula1>
          <xm:sqref>J7:J19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zoomScale="90" zoomScaleNormal="90" workbookViewId="0">
      <selection activeCell="E19" sqref="E19"/>
    </sheetView>
  </sheetViews>
  <sheetFormatPr defaultColWidth="9.140625" defaultRowHeight="15" x14ac:dyDescent="0.25"/>
  <cols>
    <col min="1" max="1" width="22.42578125" style="30" bestFit="1" customWidth="1"/>
    <col min="2" max="2" width="32.5703125" style="30" bestFit="1" customWidth="1"/>
    <col min="3" max="3" width="24" style="24" customWidth="1"/>
    <col min="4" max="4" width="14.28515625" style="24" bestFit="1" customWidth="1"/>
    <col min="5" max="5" width="22.4257812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43665</v>
      </c>
    </row>
    <row r="2" spans="1:10" ht="15" customHeight="1" x14ac:dyDescent="0.25">
      <c r="A2" s="26" t="s">
        <v>8</v>
      </c>
      <c r="B2" s="27" t="str">
        <f>'KD Changes'!B2:C2</f>
        <v>Margaret Ingels Hall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3" customFormat="1" ht="18" customHeight="1" thickTop="1" x14ac:dyDescent="0.25">
      <c r="A6" s="92" t="s">
        <v>92</v>
      </c>
      <c r="B6" s="92" t="s">
        <v>93</v>
      </c>
      <c r="C6" s="93" t="s">
        <v>64</v>
      </c>
      <c r="D6" s="86">
        <v>3035</v>
      </c>
      <c r="E6" s="93" t="s">
        <v>131</v>
      </c>
      <c r="G6" s="64"/>
      <c r="H6" s="64"/>
    </row>
    <row r="7" spans="1:10" ht="18" customHeight="1" x14ac:dyDescent="0.25">
      <c r="A7" s="92" t="s">
        <v>94</v>
      </c>
      <c r="B7" s="92" t="s">
        <v>95</v>
      </c>
      <c r="C7" s="93" t="s">
        <v>64</v>
      </c>
      <c r="D7" s="88">
        <v>15678</v>
      </c>
      <c r="E7" s="93" t="s">
        <v>131</v>
      </c>
      <c r="F7" s="83"/>
      <c r="G7" s="18"/>
      <c r="H7" s="18"/>
      <c r="I7" s="24"/>
      <c r="J7" s="24"/>
    </row>
    <row r="8" spans="1:10" ht="18" customHeight="1" x14ac:dyDescent="0.25">
      <c r="A8" s="62" t="s">
        <v>96</v>
      </c>
      <c r="B8" s="62" t="s">
        <v>97</v>
      </c>
      <c r="C8" s="63" t="s">
        <v>64</v>
      </c>
      <c r="D8" s="83">
        <v>211</v>
      </c>
      <c r="E8" s="63"/>
      <c r="F8" s="31"/>
      <c r="G8" s="18"/>
      <c r="H8" s="18"/>
    </row>
    <row r="9" spans="1:10" ht="18" customHeight="1" x14ac:dyDescent="0.25">
      <c r="A9" s="62" t="s">
        <v>98</v>
      </c>
      <c r="B9" s="62" t="s">
        <v>99</v>
      </c>
      <c r="C9" s="63" t="s">
        <v>64</v>
      </c>
      <c r="D9" s="83">
        <v>209</v>
      </c>
      <c r="E9" s="63"/>
    </row>
    <row r="10" spans="1:10" ht="18" customHeight="1" x14ac:dyDescent="0.25">
      <c r="A10" s="92" t="s">
        <v>100</v>
      </c>
      <c r="B10" s="92" t="s">
        <v>101</v>
      </c>
      <c r="C10" s="93" t="s">
        <v>64</v>
      </c>
      <c r="D10" s="88">
        <v>15455</v>
      </c>
      <c r="E10" s="93" t="s">
        <v>131</v>
      </c>
    </row>
    <row r="11" spans="1:10" ht="18" customHeight="1" x14ac:dyDescent="0.25">
      <c r="A11" s="62" t="s">
        <v>102</v>
      </c>
      <c r="B11" s="62" t="s">
        <v>103</v>
      </c>
      <c r="C11" s="63" t="s">
        <v>64</v>
      </c>
      <c r="D11" s="72">
        <v>819</v>
      </c>
      <c r="E11" s="63"/>
    </row>
    <row r="12" spans="1:10" ht="18" customHeight="1" x14ac:dyDescent="0.25">
      <c r="A12" s="62" t="s">
        <v>104</v>
      </c>
      <c r="B12" s="62" t="s">
        <v>105</v>
      </c>
      <c r="C12" s="63" t="s">
        <v>64</v>
      </c>
      <c r="D12" s="83">
        <v>399</v>
      </c>
      <c r="E12" s="63"/>
    </row>
    <row r="13" spans="1:10" ht="18" customHeight="1" x14ac:dyDescent="0.25">
      <c r="A13" s="62" t="s">
        <v>106</v>
      </c>
      <c r="B13" s="62" t="s">
        <v>107</v>
      </c>
      <c r="C13" s="63" t="s">
        <v>64</v>
      </c>
      <c r="D13" s="83">
        <v>207</v>
      </c>
      <c r="E13" s="63"/>
    </row>
    <row r="14" spans="1:10" ht="18" customHeight="1" x14ac:dyDescent="0.25">
      <c r="A14" s="62" t="s">
        <v>108</v>
      </c>
      <c r="B14" s="62" t="s">
        <v>109</v>
      </c>
      <c r="C14" s="63" t="s">
        <v>64</v>
      </c>
      <c r="D14" s="83">
        <v>207</v>
      </c>
      <c r="E14" s="63"/>
    </row>
    <row r="15" spans="1:10" ht="18" customHeight="1" x14ac:dyDescent="0.25">
      <c r="A15" s="62" t="s">
        <v>110</v>
      </c>
      <c r="B15" s="62" t="s">
        <v>111</v>
      </c>
      <c r="C15" s="63" t="s">
        <v>64</v>
      </c>
      <c r="D15" s="83">
        <v>15559</v>
      </c>
      <c r="E15" s="63"/>
    </row>
    <row r="16" spans="1:10" ht="18" customHeight="1" x14ac:dyDescent="0.25">
      <c r="A16" s="62" t="s">
        <v>112</v>
      </c>
      <c r="B16" s="62" t="s">
        <v>113</v>
      </c>
      <c r="C16" s="63" t="s">
        <v>64</v>
      </c>
      <c r="D16" s="83">
        <v>431</v>
      </c>
      <c r="E16" s="63"/>
    </row>
    <row r="17" spans="1:5" ht="18" customHeight="1" x14ac:dyDescent="0.25">
      <c r="A17" s="62" t="s">
        <v>114</v>
      </c>
      <c r="B17" s="62" t="s">
        <v>115</v>
      </c>
      <c r="C17" s="63" t="s">
        <v>64</v>
      </c>
      <c r="D17" s="83">
        <v>207</v>
      </c>
      <c r="E17" s="63"/>
    </row>
    <row r="18" spans="1:5" ht="18" customHeight="1" x14ac:dyDescent="0.25">
      <c r="A18" s="62" t="s">
        <v>116</v>
      </c>
      <c r="B18" s="62" t="s">
        <v>117</v>
      </c>
      <c r="C18" s="63" t="s">
        <v>64</v>
      </c>
      <c r="D18" s="83">
        <v>207</v>
      </c>
      <c r="E18" s="63"/>
    </row>
    <row r="19" spans="1:5" ht="18" customHeight="1" x14ac:dyDescent="0.25">
      <c r="A19" s="92" t="s">
        <v>118</v>
      </c>
      <c r="B19" s="92" t="s">
        <v>119</v>
      </c>
      <c r="C19" s="93" t="s">
        <v>64</v>
      </c>
      <c r="D19" s="88">
        <v>14717</v>
      </c>
      <c r="E19" s="93" t="s">
        <v>131</v>
      </c>
    </row>
    <row r="20" spans="1:5" ht="18" customHeight="1" x14ac:dyDescent="0.25">
      <c r="A20" s="82"/>
      <c r="B20" s="62"/>
      <c r="C20" s="63"/>
      <c r="D20" s="63"/>
      <c r="E20" s="63"/>
    </row>
    <row r="21" spans="1:5" ht="18" customHeight="1" x14ac:dyDescent="0.25">
      <c r="A21" s="62" t="s">
        <v>120</v>
      </c>
      <c r="B21" s="62" t="s">
        <v>122</v>
      </c>
      <c r="C21" s="63" t="s">
        <v>63</v>
      </c>
      <c r="D21" s="63">
        <v>754</v>
      </c>
      <c r="E21" s="63"/>
    </row>
    <row r="22" spans="1:5" ht="18" customHeight="1" x14ac:dyDescent="0.25">
      <c r="A22" s="62" t="s">
        <v>121</v>
      </c>
      <c r="B22" s="62" t="s">
        <v>123</v>
      </c>
      <c r="C22" s="63" t="s">
        <v>63</v>
      </c>
      <c r="D22" s="63">
        <v>485</v>
      </c>
      <c r="E22" s="63"/>
    </row>
    <row r="23" spans="1:5" ht="18" customHeight="1" x14ac:dyDescent="0.25">
      <c r="A23" s="62" t="s">
        <v>124</v>
      </c>
      <c r="B23" s="62" t="s">
        <v>125</v>
      </c>
      <c r="C23" s="63" t="s">
        <v>63</v>
      </c>
      <c r="D23" s="63">
        <v>84</v>
      </c>
      <c r="E23" s="63"/>
    </row>
    <row r="24" spans="1:5" ht="18" customHeight="1" x14ac:dyDescent="0.25">
      <c r="A24" s="82"/>
      <c r="B24" s="62"/>
      <c r="C24" s="63"/>
      <c r="D24" s="63"/>
      <c r="E24" s="63"/>
    </row>
    <row r="25" spans="1:5" ht="18" customHeight="1" x14ac:dyDescent="0.25">
      <c r="A25" s="62" t="s">
        <v>126</v>
      </c>
      <c r="B25" s="62" t="s">
        <v>127</v>
      </c>
      <c r="C25" s="63" t="s">
        <v>71</v>
      </c>
      <c r="D25" s="63">
        <v>0</v>
      </c>
      <c r="E25" s="63"/>
    </row>
    <row r="26" spans="1:5" ht="18" customHeight="1" x14ac:dyDescent="0.25">
      <c r="A26" s="82"/>
      <c r="B26" s="62"/>
      <c r="C26" s="63"/>
      <c r="D26" s="63"/>
      <c r="E26" s="63"/>
    </row>
    <row r="27" spans="1:5" ht="18" customHeight="1" x14ac:dyDescent="0.25">
      <c r="A27" s="82"/>
      <c r="B27" s="62"/>
      <c r="C27" s="63"/>
      <c r="D27" s="63"/>
      <c r="E27" s="63"/>
    </row>
    <row r="28" spans="1:5" ht="18" customHeight="1" x14ac:dyDescent="0.25">
      <c r="A28" s="82"/>
      <c r="B28" s="62"/>
      <c r="C28" s="63"/>
      <c r="D28" s="63"/>
      <c r="E28" s="63"/>
    </row>
    <row r="29" spans="1:5" ht="18" customHeight="1" x14ac:dyDescent="0.25">
      <c r="A29" s="82"/>
      <c r="B29" s="62"/>
      <c r="C29" s="63"/>
      <c r="D29" s="63"/>
      <c r="E29" s="63"/>
    </row>
    <row r="30" spans="1:5" ht="18" customHeight="1" x14ac:dyDescent="0.25">
      <c r="B30" s="62"/>
      <c r="C30" s="63"/>
    </row>
    <row r="31" spans="1:5" ht="18" customHeight="1" x14ac:dyDescent="0.25">
      <c r="B31" s="62"/>
      <c r="C31" s="63"/>
    </row>
    <row r="32" spans="1:5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x14ac:dyDescent="0.25">
      <c r="B35" s="62"/>
      <c r="C35" s="63"/>
    </row>
    <row r="36" spans="2:3" x14ac:dyDescent="0.25">
      <c r="B36" s="62"/>
      <c r="C36" s="63"/>
    </row>
    <row r="37" spans="2:3" x14ac:dyDescent="0.25">
      <c r="B37" s="62"/>
      <c r="C37" s="63"/>
    </row>
    <row r="38" spans="2:3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</row>
    <row r="45" spans="2:3" x14ac:dyDescent="0.25">
      <c r="B45" s="62"/>
    </row>
    <row r="46" spans="2:3" x14ac:dyDescent="0.25">
      <c r="B46" s="62"/>
    </row>
    <row r="47" spans="2:3" x14ac:dyDescent="0.25">
      <c r="B47" s="62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</sheetData>
  <sheetProtection insertRows="0" deleteRows="0" selectLockedCells="1"/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2019-08-16T17:22:10Z</dcterms:modified>
</cp:coreProperties>
</file>