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66\"/>
    </mc:Choice>
  </mc:AlternateContent>
  <xr:revisionPtr revIDLastSave="0" documentId="13_ncr:1_{6B6B5586-6D3F-4BAA-B91E-4C1C0F80EF8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E2" i="4" l="1"/>
  <c r="E1" i="4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<sst xmlns="http://schemas.openxmlformats.org/spreadsheetml/2006/main" count="223" uniqueCount="108">
  <si>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</si>
  <si>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</si>
  <si>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</si>
  <si>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</si>
  <si>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</si>
  <si>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</si>
  <si>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</si>
  <si>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</si>
  <si>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</si>
  <si>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</si>
  <si>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</si>
  <si>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</si>
  <si>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</si>
  <si>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</si>
  <si>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</si>
  <si>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</si>
  <si>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</si>
  <si>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</si>
  <si>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</si>
  <si>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</si>
  <si>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</si>
  <si>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</si>
  <si>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</si>
  <si>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</si>
  <si>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</si>
  <si>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</si>
  <si>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</si>
  <si>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</si>
  <si>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</si>
  <si>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</si>
  <si>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</si>
  <si>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</si>
  <si>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</si>
  <si>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</si>
  <si>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</si>
  <si>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</si>
  <si>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</si>
  <si>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</si>
  <si>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</si>
  <si>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</si>
  <si>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</si>
  <si>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</si>
  <si>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</si>
  <si>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</si>
  <si>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</si>
  <si>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</si>
  <si>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</si>
  <si>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</si>
  <si>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</si>
  <si>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</si>
  <si>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</si>
  <si>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</si>
  <si>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</si>
  <si>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</si>
  <si>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</si>
  <si>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</si>
  <si>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</si>
  <si>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</si>
  <si>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</si>
  <si>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</si>
  <si>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</si>
  <si>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</si>
  <si>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</si>
  <si>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</si>
  <si>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</si>
  <si>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</si>
  <si>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</si>
  <si>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</si>
  <si>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</si>
  <si>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</si>
  <si>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</si>
  <si>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</si>
  <si>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</si>
  <si>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</si>
  <si>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</si>
  <si>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</si>
  <si>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Sawyer Wilson</t>
  </si>
  <si>
    <t>0566</t>
  </si>
  <si>
    <t>0120</t>
  </si>
  <si>
    <t>0140</t>
  </si>
  <si>
    <t>EL0100A</t>
  </si>
  <si>
    <t>ST0100A</t>
  </si>
  <si>
    <t>ST0100B</t>
  </si>
  <si>
    <t>01</t>
  </si>
  <si>
    <t>0216</t>
  </si>
  <si>
    <t>0240</t>
  </si>
  <si>
    <t>EL0200A</t>
  </si>
  <si>
    <t>ST0200A</t>
  </si>
  <si>
    <t>ST0200B</t>
  </si>
  <si>
    <t>02</t>
  </si>
  <si>
    <t>0316</t>
  </si>
  <si>
    <t>0340</t>
  </si>
  <si>
    <t>EL0300A</t>
  </si>
  <si>
    <t>ST0300A</t>
  </si>
  <si>
    <t>ST0300B</t>
  </si>
  <si>
    <t>03</t>
  </si>
  <si>
    <t>0400</t>
  </si>
  <si>
    <t>04</t>
  </si>
  <si>
    <t>Total Building Gross SF</t>
  </si>
  <si>
    <t>GSF</t>
  </si>
  <si>
    <t>00</t>
  </si>
  <si>
    <t>Level 00 GSF</t>
  </si>
  <si>
    <t>Level 01 GSF</t>
  </si>
  <si>
    <t>Level 02 GSF</t>
  </si>
  <si>
    <t>Level 03 GSF</t>
  </si>
  <si>
    <t>Level 04 GSF - PH</t>
  </si>
  <si>
    <t>75,324 GSF</t>
  </si>
  <si>
    <t>matches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</si>
</sst>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6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6" borderId="14" xfId="0" applyFont="1" applyFill="1" applyBorder="1" applyAlignment="1" applyProtection="1">
      <alignment wrapText="1"/>
    </xf>
    <xf numFmtId="0" fontId="16" fillId="36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3" fontId="21" fillId="0" borderId="0" xfId="43" applyNumberFormat="1" applyFon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Font="1" applyFill="1" applyProtection="1"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0" fontId="0" fillId="38" borderId="0" xfId="0" applyFont="1" applyFill="1" applyBorder="1" applyAlignment="1" applyProtection="1">
      <alignment horizontal="center" wrapText="1"/>
    </xf>
    <xf numFmtId="0" fontId="0" fillId="38" borderId="0" xfId="0" quotePrefix="1" applyFont="1" applyFill="1" applyBorder="1" applyAlignment="1" applyProtection="1">
      <alignment horizontal="center" wrapText="1"/>
    </xf>
    <xf numFmtId="0" fontId="0" fillId="38" borderId="0" xfId="0" applyFont="1" applyFill="1" applyBorder="1" applyAlignment="1" applyProtection="1">
      <alignment wrapText="1"/>
      <protection locked="0"/>
    </xf>
    <xf numFmtId="164" fontId="1" fillId="38" borderId="0" xfId="44" applyNumberFormat="1" applyFont="1" applyFill="1" applyBorder="1" applyAlignment="1" applyProtection="1">
      <alignment horizontal="right" wrapText="1"/>
    </xf>
    <xf numFmtId="0" fontId="0" fillId="38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16" fillId="33" borderId="13" xfId="0" applyFont="1" applyFill="1" applyBorder="1" applyAlignment="1" applyProtection="1">
      <alignment horizontal="left" wrapText="1"/>
    </xf>
    <xf numFmtId="0" fontId="0" fillId="0" borderId="0" xfId="0" applyFont="1" applyAlignment="1" applyProtection="1">
      <alignment horizontal="left"/>
      <protection locked="0"/>
    </xf>
    <xf numFmtId="0" fontId="0" fillId="38" borderId="0" xfId="0" applyFont="1" applyFill="1" applyBorder="1" applyAlignment="1" applyProtection="1">
      <alignment horizontal="left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16" fillId="37" borderId="20" xfId="0" applyNumberFormat="1" applyFont="1" applyFill="1" applyBorder="1" applyAlignment="1" applyProtection="1">
      <alignment horizontal="center"/>
      <protection locked="0"/>
    </xf>
    <xf numFmtId="49" fontId="16" fillId="37" borderId="21" xfId="0" applyNumberFormat="1" applyFont="1" applyFill="1" applyBorder="1" applyAlignment="1" applyProtection="1">
      <alignment horizontal="center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656/DRAFT_KDU_0656_202002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0488</v>
          </cell>
          <cell r="B273">
            <v>488</v>
          </cell>
          <cell r="C273" t="str">
            <v>Woodland Early Learning Center</v>
          </cell>
          <cell r="D273" t="str">
            <v>Woodland Early Learning Center</v>
          </cell>
        </row>
        <row r="274">
          <cell r="A274" t="str">
            <v>0489</v>
          </cell>
          <cell r="B274">
            <v>489</v>
          </cell>
          <cell r="C274" t="str">
            <v>1117 South Limestone</v>
          </cell>
          <cell r="D274" t="str">
            <v>1117 South Limestone</v>
          </cell>
        </row>
        <row r="275">
          <cell r="A275" t="str">
            <v>0490</v>
          </cell>
          <cell r="B275">
            <v>490</v>
          </cell>
          <cell r="C275" t="str">
            <v>Environmental Quality Management</v>
          </cell>
          <cell r="D275" t="str">
            <v>Environmental Quality Management</v>
          </cell>
        </row>
        <row r="276">
          <cell r="A276" t="str">
            <v>0494</v>
          </cell>
          <cell r="B276">
            <v>494</v>
          </cell>
          <cell r="C276" t="str">
            <v>Stuckert Career Center</v>
          </cell>
          <cell r="D276" t="str">
            <v>Stuckert Career Center</v>
          </cell>
        </row>
        <row r="277">
          <cell r="A277" t="str">
            <v>0495</v>
          </cell>
          <cell r="B277">
            <v>495</v>
          </cell>
          <cell r="C277" t="str">
            <v>James F. Hardymon Communications Building</v>
          </cell>
          <cell r="D277" t="str">
            <v>James F. Hardymon Communications Building</v>
          </cell>
        </row>
        <row r="278">
          <cell r="A278" t="str">
            <v>0503</v>
          </cell>
          <cell r="B278">
            <v>503</v>
          </cell>
          <cell r="C278" t="str">
            <v>Ralph G Anderson Building (Mech Eng)</v>
          </cell>
          <cell r="D278" t="str">
            <v>Ralph G Anderson Building (Mech Eng)</v>
          </cell>
        </row>
        <row r="279">
          <cell r="A279" t="str">
            <v>0504</v>
          </cell>
          <cell r="B279">
            <v>504</v>
          </cell>
          <cell r="C279" t="str">
            <v>Phi Gamma Delta Fraternity (FIJI)</v>
          </cell>
          <cell r="D279" t="str">
            <v>Phi Gamma Delta Fraternity (FIJI)</v>
          </cell>
        </row>
        <row r="280">
          <cell r="A280" t="str">
            <v>0505</v>
          </cell>
          <cell r="B280">
            <v>505</v>
          </cell>
          <cell r="C280" t="str">
            <v>Kappa Sigma Fraternity</v>
          </cell>
          <cell r="D280" t="str">
            <v>Kappa Sigma Fraternity</v>
          </cell>
        </row>
        <row r="281">
          <cell r="A281" t="str">
            <v>0507</v>
          </cell>
          <cell r="B281">
            <v>507</v>
          </cell>
          <cell r="C281" t="str">
            <v>Sigma Alpha Epsilon Fraternity</v>
          </cell>
          <cell r="D281" t="str">
            <v>Sigma Alpha Epsilon Fraternity</v>
          </cell>
        </row>
        <row r="282">
          <cell r="A282" t="str">
            <v>0509</v>
          </cell>
          <cell r="B282">
            <v>509</v>
          </cell>
          <cell r="C282" t="str">
            <v>Biomedical Biological Sciences Research Building</v>
          </cell>
          <cell r="D282" t="str">
            <v>Biomedical Biological Sciences Research Bldg</v>
          </cell>
        </row>
        <row r="283">
          <cell r="A283" t="str">
            <v>0514</v>
          </cell>
          <cell r="B283">
            <v>514</v>
          </cell>
          <cell r="C283" t="str">
            <v>Central Utility Plant #4</v>
          </cell>
          <cell r="D283" t="str">
            <v>Central Utility Plant #4</v>
          </cell>
        </row>
        <row r="284">
          <cell r="A284" t="str">
            <v>0517</v>
          </cell>
          <cell r="B284">
            <v>517</v>
          </cell>
          <cell r="C284" t="str">
            <v>College of Medicine Learning Center</v>
          </cell>
          <cell r="D284" t="str">
            <v>College of Medicine Learning Center</v>
          </cell>
        </row>
        <row r="285">
          <cell r="A285" t="str">
            <v>0518</v>
          </cell>
          <cell r="B285">
            <v>518</v>
          </cell>
          <cell r="C285" t="str">
            <v>BBSRB Generator Building</v>
          </cell>
          <cell r="D285" t="str">
            <v>BBSRB Generator Building</v>
          </cell>
        </row>
        <row r="286">
          <cell r="A286" t="str">
            <v>0564</v>
          </cell>
          <cell r="B286">
            <v>564</v>
          </cell>
          <cell r="C286" t="str">
            <v>630 South Broadway</v>
          </cell>
          <cell r="D286" t="str">
            <v>630 South Broadway</v>
          </cell>
        </row>
        <row r="287">
          <cell r="A287" t="str">
            <v>0565</v>
          </cell>
          <cell r="B287">
            <v>565</v>
          </cell>
          <cell r="C287" t="str">
            <v>John T. Smith Hall</v>
          </cell>
          <cell r="D287" t="str">
            <v>John T. Smith Hall</v>
          </cell>
        </row>
        <row r="288">
          <cell r="A288" t="str">
            <v>0566</v>
          </cell>
          <cell r="B288">
            <v>566</v>
          </cell>
          <cell r="C288" t="str">
            <v>Dale E. Baldwin Hall</v>
          </cell>
          <cell r="D288" t="str">
            <v>Dale E. Baldwin Hall</v>
          </cell>
        </row>
        <row r="289">
          <cell r="A289" t="str">
            <v>0567</v>
          </cell>
          <cell r="B289">
            <v>567</v>
          </cell>
          <cell r="C289" t="str">
            <v>Margaret Ingels Hall</v>
          </cell>
          <cell r="D289" t="str">
            <v>Margaret Ingels Hall</v>
          </cell>
        </row>
        <row r="290">
          <cell r="A290" t="str">
            <v>0568</v>
          </cell>
          <cell r="B290">
            <v>568</v>
          </cell>
          <cell r="C290" t="str">
            <v>David P. Roselle Hall</v>
          </cell>
          <cell r="D290" t="str">
            <v>David P. Roselle Hall</v>
          </cell>
        </row>
        <row r="291">
          <cell r="A291" t="str">
            <v>0571</v>
          </cell>
          <cell r="B291">
            <v>571</v>
          </cell>
          <cell r="C291" t="str">
            <v>Parking Structure #6</v>
          </cell>
          <cell r="D291" t="str">
            <v>Parking Structure #6</v>
          </cell>
        </row>
        <row r="292">
          <cell r="A292" t="str">
            <v>0572</v>
          </cell>
          <cell r="B292">
            <v>572</v>
          </cell>
          <cell r="C292" t="str">
            <v>Parking Structure #7</v>
          </cell>
          <cell r="D292" t="str">
            <v>Parking Structure #7</v>
          </cell>
        </row>
        <row r="293">
          <cell r="A293" t="str">
            <v>0582</v>
          </cell>
          <cell r="B293">
            <v>582</v>
          </cell>
          <cell r="C293" t="str">
            <v>University Health Service</v>
          </cell>
          <cell r="D293" t="str">
            <v>University Health Service</v>
          </cell>
        </row>
        <row r="294">
          <cell r="A294" t="str">
            <v>0585</v>
          </cell>
          <cell r="B294">
            <v>585</v>
          </cell>
          <cell r="C294" t="str">
            <v>Baseball Training Pavilion</v>
          </cell>
          <cell r="D294" t="str">
            <v>Baseball Training Pavilion</v>
          </cell>
        </row>
        <row r="295">
          <cell r="A295" t="str">
            <v>0592</v>
          </cell>
          <cell r="B295">
            <v>592</v>
          </cell>
          <cell r="C295" t="str">
            <v>Storage Shed</v>
          </cell>
          <cell r="D295" t="str">
            <v>Storage Shed</v>
          </cell>
        </row>
        <row r="296">
          <cell r="A296" t="str">
            <v>0596</v>
          </cell>
          <cell r="B296">
            <v>596</v>
          </cell>
          <cell r="C296" t="str">
            <v>Lee T. Todd, Jr. Building</v>
          </cell>
          <cell r="D296" t="str">
            <v>Lee T. Todd, Jr. Building</v>
          </cell>
        </row>
        <row r="297">
          <cell r="A297" t="str">
            <v>0601</v>
          </cell>
          <cell r="B297">
            <v>601</v>
          </cell>
          <cell r="C297" t="str">
            <v>Parking Structure #8</v>
          </cell>
          <cell r="D297" t="str">
            <v>Parking Structure #8</v>
          </cell>
        </row>
        <row r="298">
          <cell r="A298" t="str">
            <v>0602</v>
          </cell>
          <cell r="B298">
            <v>602</v>
          </cell>
          <cell r="C298" t="str">
            <v>Pavilion A</v>
          </cell>
          <cell r="D298" t="str">
            <v>Pavilion A</v>
          </cell>
        </row>
        <row r="299">
          <cell r="A299" t="str">
            <v>0604</v>
          </cell>
          <cell r="B299">
            <v>604</v>
          </cell>
          <cell r="C299" t="str">
            <v>Joe Craft Center</v>
          </cell>
          <cell r="D299" t="str">
            <v>Joe Craft Center</v>
          </cell>
        </row>
        <row r="300">
          <cell r="A300" t="str">
            <v>0611</v>
          </cell>
          <cell r="B300">
            <v>611</v>
          </cell>
          <cell r="C300" t="str">
            <v>Medical Office Building (Samaritan)</v>
          </cell>
          <cell r="D300" t="str">
            <v>Medical Office Building (Samaritan)</v>
          </cell>
        </row>
        <row r="301">
          <cell r="A301" t="str">
            <v>0612</v>
          </cell>
          <cell r="B301">
            <v>612</v>
          </cell>
          <cell r="C301" t="str">
            <v>Samaritan Chiller Building</v>
          </cell>
          <cell r="D301" t="str">
            <v>Samaritan Chiller Building</v>
          </cell>
        </row>
        <row r="302">
          <cell r="A302" t="str">
            <v>0613</v>
          </cell>
          <cell r="B302">
            <v>613</v>
          </cell>
          <cell r="C302" t="str">
            <v>Samaritan Parking Structure</v>
          </cell>
          <cell r="D302" t="str">
            <v>Samaritan Parking Structure</v>
          </cell>
        </row>
        <row r="303">
          <cell r="A303" t="str">
            <v>0616</v>
          </cell>
          <cell r="B303">
            <v>616</v>
          </cell>
          <cell r="C303" t="str">
            <v>Seaton Center Storage</v>
          </cell>
          <cell r="D303" t="str">
            <v>Seaton Center Storage</v>
          </cell>
        </row>
        <row r="304">
          <cell r="A304" t="str">
            <v>0618</v>
          </cell>
          <cell r="B304">
            <v>618</v>
          </cell>
          <cell r="C304" t="str">
            <v>MacAdam Student Observatory</v>
          </cell>
          <cell r="D304" t="str">
            <v>MacAdam Student Observatory</v>
          </cell>
        </row>
        <row r="305">
          <cell r="A305" t="str">
            <v>0633</v>
          </cell>
          <cell r="B305">
            <v>633</v>
          </cell>
          <cell r="C305" t="str">
            <v>Davis Marksbury Building</v>
          </cell>
          <cell r="D305" t="str">
            <v>Davis Marksbury Building</v>
          </cell>
        </row>
        <row r="306">
          <cell r="A306" t="str">
            <v>0644</v>
          </cell>
          <cell r="B306">
            <v>644</v>
          </cell>
          <cell r="C306" t="str">
            <v>Wildcat Coal Lodge</v>
          </cell>
          <cell r="D306" t="str">
            <v>Wildcat Coal Lodge</v>
          </cell>
        </row>
        <row r="307">
          <cell r="A307" t="str">
            <v>0651</v>
          </cell>
          <cell r="B307">
            <v>651</v>
          </cell>
          <cell r="C307" t="str">
            <v>Mandrell Hall</v>
          </cell>
          <cell r="D307" t="str">
            <v>Mandrell Hall</v>
          </cell>
        </row>
        <row r="308">
          <cell r="A308" t="str">
            <v>0652</v>
          </cell>
          <cell r="B308">
            <v>652</v>
          </cell>
          <cell r="C308" t="str">
            <v>Bosworth Hall</v>
          </cell>
          <cell r="D308" t="str">
            <v>Bosworth Hall</v>
          </cell>
        </row>
        <row r="309">
          <cell r="A309" t="str">
            <v>0653</v>
          </cell>
          <cell r="B309">
            <v>653</v>
          </cell>
          <cell r="C309" t="str">
            <v>Sanders Hall</v>
          </cell>
          <cell r="D309" t="str">
            <v>Sanders Hall</v>
          </cell>
        </row>
        <row r="310">
          <cell r="A310" t="str">
            <v>0654</v>
          </cell>
          <cell r="B310">
            <v>654</v>
          </cell>
          <cell r="C310" t="str">
            <v>Building 100</v>
          </cell>
          <cell r="D310" t="str">
            <v>Building 100</v>
          </cell>
        </row>
        <row r="311">
          <cell r="A311" t="str">
            <v>0655</v>
          </cell>
          <cell r="B311">
            <v>655</v>
          </cell>
          <cell r="C311" t="str">
            <v>Building 200</v>
          </cell>
          <cell r="D311" t="str">
            <v>Building 200</v>
          </cell>
        </row>
        <row r="312">
          <cell r="A312" t="str">
            <v>0656</v>
          </cell>
          <cell r="B312">
            <v>656</v>
          </cell>
          <cell r="C312" t="str">
            <v>Building 300</v>
          </cell>
          <cell r="D312" t="str">
            <v>Building 300</v>
          </cell>
        </row>
        <row r="313">
          <cell r="A313" t="str">
            <v>0657</v>
          </cell>
          <cell r="B313">
            <v>657</v>
          </cell>
          <cell r="C313" t="str">
            <v>Building 400</v>
          </cell>
          <cell r="D313" t="str">
            <v>Building 400</v>
          </cell>
        </row>
        <row r="314">
          <cell r="A314" t="str">
            <v>0658</v>
          </cell>
          <cell r="B314">
            <v>658</v>
          </cell>
          <cell r="C314" t="str">
            <v>Maintenance Bldg.</v>
          </cell>
          <cell r="D314" t="str">
            <v>Maintenance Bldg.</v>
          </cell>
        </row>
        <row r="315">
          <cell r="A315" t="str">
            <v>0659</v>
          </cell>
          <cell r="B315">
            <v>659</v>
          </cell>
          <cell r="C315" t="str">
            <v>Gas Building</v>
          </cell>
          <cell r="D315" t="str">
            <v>Gas Building</v>
          </cell>
        </row>
        <row r="316">
          <cell r="A316" t="str">
            <v>0660</v>
          </cell>
          <cell r="B316">
            <v>660</v>
          </cell>
          <cell r="C316" t="str">
            <v>Maxwelton Ct. Apts #1</v>
          </cell>
          <cell r="D316" t="str">
            <v>Maxwelton Ct. Apts #1</v>
          </cell>
        </row>
        <row r="317">
          <cell r="A317" t="str">
            <v>0661</v>
          </cell>
          <cell r="B317">
            <v>661</v>
          </cell>
          <cell r="C317" t="str">
            <v>Maxwelton Ct. Apts #2</v>
          </cell>
          <cell r="D317" t="str">
            <v>Maxwelton Ct. Apts #2</v>
          </cell>
        </row>
        <row r="318">
          <cell r="A318" t="str">
            <v>0662</v>
          </cell>
          <cell r="B318">
            <v>662</v>
          </cell>
          <cell r="C318" t="str">
            <v>Maxwelton Ct. Apts #3</v>
          </cell>
          <cell r="D318" t="str">
            <v>Maxwelton Ct. Apts #3</v>
          </cell>
        </row>
        <row r="319">
          <cell r="A319" t="str">
            <v>0663</v>
          </cell>
          <cell r="B319">
            <v>663</v>
          </cell>
          <cell r="C319" t="str">
            <v>Maxwelton Ct. Apts #4</v>
          </cell>
          <cell r="D319" t="str">
            <v>Maxwelton Ct. Apts #4</v>
          </cell>
        </row>
        <row r="320">
          <cell r="A320" t="str">
            <v>0664</v>
          </cell>
          <cell r="B320">
            <v>664</v>
          </cell>
          <cell r="C320" t="str">
            <v>Maxwelton Ct. Apts #5</v>
          </cell>
          <cell r="D320" t="str">
            <v>Maxwelton Ct. Apts #5</v>
          </cell>
        </row>
        <row r="321">
          <cell r="A321" t="str">
            <v>0665</v>
          </cell>
          <cell r="B321">
            <v>665</v>
          </cell>
          <cell r="C321" t="str">
            <v>Maxwelton Ct. Apts #6</v>
          </cell>
          <cell r="D321" t="str">
            <v>Maxwelton Ct. Apts #6</v>
          </cell>
        </row>
        <row r="322">
          <cell r="A322" t="str">
            <v>0666</v>
          </cell>
          <cell r="B322">
            <v>666</v>
          </cell>
          <cell r="C322" t="str">
            <v>Maxwelton Ct. Apts #7</v>
          </cell>
          <cell r="D322" t="str">
            <v>Maxwelton Ct. Apts #7</v>
          </cell>
        </row>
        <row r="323">
          <cell r="A323" t="str">
            <v>0667</v>
          </cell>
          <cell r="B323">
            <v>667</v>
          </cell>
          <cell r="C323" t="str">
            <v>Maxwelton Ct. Apts #8</v>
          </cell>
          <cell r="D323" t="str">
            <v>Maxwelton Ct. Apts #8</v>
          </cell>
        </row>
        <row r="324">
          <cell r="A324" t="str">
            <v>0668</v>
          </cell>
          <cell r="B324">
            <v>668</v>
          </cell>
          <cell r="C324" t="str">
            <v>Maxwelton Ct. Apts #9</v>
          </cell>
          <cell r="D324" t="str">
            <v>Maxwelton Ct. Apts #9</v>
          </cell>
        </row>
        <row r="325">
          <cell r="A325" t="str">
            <v>0669</v>
          </cell>
          <cell r="B325">
            <v>669</v>
          </cell>
          <cell r="C325" t="str">
            <v>Maxwelton Ct. Apts #10</v>
          </cell>
          <cell r="D325" t="str">
            <v>Maxwelton Ct. Apts #10</v>
          </cell>
        </row>
        <row r="326">
          <cell r="A326" t="str">
            <v>0670</v>
          </cell>
          <cell r="B326">
            <v>670</v>
          </cell>
          <cell r="C326" t="str">
            <v>Maxwelton Ct. Apts #11</v>
          </cell>
          <cell r="D326" t="str">
            <v>Maxwelton Ct. Apts #11</v>
          </cell>
        </row>
        <row r="327">
          <cell r="A327" t="str">
            <v>0671</v>
          </cell>
          <cell r="B327">
            <v>671</v>
          </cell>
          <cell r="C327" t="str">
            <v>Maxwelton Ct. Apts #12</v>
          </cell>
          <cell r="D327" t="str">
            <v>Maxwelton Ct. Apts #12</v>
          </cell>
        </row>
        <row r="328">
          <cell r="A328" t="str">
            <v>0672</v>
          </cell>
          <cell r="B328">
            <v>672</v>
          </cell>
          <cell r="C328" t="str">
            <v>Maxwelton Ct. Apts #13</v>
          </cell>
          <cell r="D328" t="str">
            <v>Maxwelton Ct. Apts #13</v>
          </cell>
        </row>
        <row r="329">
          <cell r="A329" t="str">
            <v>0673</v>
          </cell>
          <cell r="B329">
            <v>673</v>
          </cell>
          <cell r="C329" t="str">
            <v>Maxwelton Ct. Apts #14</v>
          </cell>
          <cell r="D329" t="str">
            <v>Maxwelton Ct. Apts #14</v>
          </cell>
        </row>
        <row r="330">
          <cell r="A330" t="str">
            <v>0674</v>
          </cell>
          <cell r="B330">
            <v>674</v>
          </cell>
          <cell r="C330" t="str">
            <v>Maxwelton Ct. Apts #15</v>
          </cell>
          <cell r="D330" t="str">
            <v>Maxwelton Ct. Apts #15</v>
          </cell>
        </row>
        <row r="331">
          <cell r="A331" t="str">
            <v>0675</v>
          </cell>
          <cell r="B331">
            <v>675</v>
          </cell>
          <cell r="C331" t="str">
            <v>Maxwelton Ct. Apts #16</v>
          </cell>
          <cell r="D331" t="str">
            <v>Maxwelton Ct. Apts #16</v>
          </cell>
        </row>
        <row r="332">
          <cell r="A332" t="str">
            <v>0676</v>
          </cell>
          <cell r="B332">
            <v>676</v>
          </cell>
          <cell r="C332" t="str">
            <v>Bill Gatton Student Center</v>
          </cell>
          <cell r="D332" t="str">
            <v>Bill Gatton Student Center</v>
          </cell>
        </row>
        <row r="333">
          <cell r="A333" t="str">
            <v>0677</v>
          </cell>
          <cell r="B333">
            <v>677</v>
          </cell>
          <cell r="C333" t="str">
            <v>University Flats</v>
          </cell>
          <cell r="D333" t="str">
            <v>University Flats</v>
          </cell>
        </row>
        <row r="334">
          <cell r="A334" t="str">
            <v>0678</v>
          </cell>
          <cell r="B334">
            <v>678</v>
          </cell>
          <cell r="C334" t="str">
            <v>Lewis Hall</v>
          </cell>
          <cell r="D334" t="str">
            <v>Lewis Hall</v>
          </cell>
        </row>
        <row r="335">
          <cell r="A335" t="str">
            <v>0679</v>
          </cell>
          <cell r="B335">
            <v>679</v>
          </cell>
          <cell r="C335" t="str">
            <v>Healthy Kentucky Research Building</v>
          </cell>
          <cell r="D335" t="str">
            <v>Healthy KY Rsrch Bldg</v>
          </cell>
        </row>
        <row r="336">
          <cell r="A336" t="str">
            <v>0682</v>
          </cell>
          <cell r="B336">
            <v>682</v>
          </cell>
          <cell r="C336" t="str">
            <v>Kentucky Proud Park</v>
          </cell>
          <cell r="D336" t="str">
            <v>Kentucky Proud Park</v>
          </cell>
        </row>
        <row r="337">
          <cell r="A337" t="str">
            <v>0690</v>
          </cell>
          <cell r="B337">
            <v>690</v>
          </cell>
          <cell r="C337" t="str">
            <v>441 Rose Ln</v>
          </cell>
          <cell r="D337" t="str">
            <v>441 Rose Ln</v>
          </cell>
        </row>
        <row r="338">
          <cell r="A338" t="str">
            <v>0695</v>
          </cell>
          <cell r="B338">
            <v>695</v>
          </cell>
          <cell r="C338" t="str">
            <v>Blue Lot Bus Shelter</v>
          </cell>
          <cell r="D338" t="str">
            <v>Blue Lot Bus Shelter</v>
          </cell>
        </row>
        <row r="339">
          <cell r="A339" t="str">
            <v>0698</v>
          </cell>
          <cell r="B339">
            <v>698</v>
          </cell>
          <cell r="C339" t="str">
            <v>Waller Healthcare Annex #1</v>
          </cell>
          <cell r="D339" t="str">
            <v>Waller Healthcare Annex #1</v>
          </cell>
        </row>
        <row r="340">
          <cell r="A340" t="str">
            <v>0699</v>
          </cell>
          <cell r="B340">
            <v>699</v>
          </cell>
          <cell r="C340" t="str">
            <v>Waller Healthcare Annex #2</v>
          </cell>
          <cell r="D340" t="str">
            <v>Waller Healthcare Annex #2</v>
          </cell>
        </row>
        <row r="341">
          <cell r="A341" t="str">
            <v>0702</v>
          </cell>
          <cell r="B341">
            <v>702</v>
          </cell>
          <cell r="C341" t="str">
            <v>Soccer Support Building</v>
          </cell>
          <cell r="D341" t="str">
            <v>Soccer Support Building</v>
          </cell>
        </row>
        <row r="342">
          <cell r="A342" t="str">
            <v>0703</v>
          </cell>
          <cell r="B342">
            <v>703</v>
          </cell>
          <cell r="C342" t="str">
            <v>Senior Center</v>
          </cell>
          <cell r="D342" t="str">
            <v>Senior Center</v>
          </cell>
        </row>
        <row r="343">
          <cell r="A343" t="str">
            <v>0708</v>
          </cell>
          <cell r="B343">
            <v>708</v>
          </cell>
          <cell r="C343" t="str">
            <v>Kiln Enclosure Building</v>
          </cell>
          <cell r="D343" t="str">
            <v>Kiln Enclosure Building</v>
          </cell>
        </row>
        <row r="344">
          <cell r="A344" t="str">
            <v>0711</v>
          </cell>
          <cell r="B344">
            <v>711</v>
          </cell>
          <cell r="C344" t="str">
            <v>Orange Lot Bus Shelter</v>
          </cell>
          <cell r="D344" t="str">
            <v>Orange Lot Bus Shelter</v>
          </cell>
        </row>
        <row r="345">
          <cell r="A345" t="str">
            <v>0712</v>
          </cell>
          <cell r="B345">
            <v>712</v>
          </cell>
          <cell r="C345" t="str">
            <v>430 Transylvania Park</v>
          </cell>
          <cell r="D345" t="str">
            <v>430 Transylvania Park</v>
          </cell>
        </row>
        <row r="346">
          <cell r="A346" t="str">
            <v>0713</v>
          </cell>
          <cell r="B346">
            <v>713</v>
          </cell>
          <cell r="C346" t="str">
            <v>463 Rose Ln</v>
          </cell>
          <cell r="D346" t="str">
            <v>463 Rose Ln</v>
          </cell>
        </row>
        <row r="347">
          <cell r="A347" t="str">
            <v>0715</v>
          </cell>
          <cell r="B347">
            <v>715</v>
          </cell>
          <cell r="C347" t="str">
            <v>600 S Broadway</v>
          </cell>
          <cell r="D347" t="str">
            <v>600 S Broadway</v>
          </cell>
        </row>
        <row r="348">
          <cell r="A348" t="str">
            <v>0717</v>
          </cell>
          <cell r="B348">
            <v>717</v>
          </cell>
          <cell r="C348" t="str">
            <v>156 Leader Ave</v>
          </cell>
          <cell r="D348" t="str">
            <v>156 Leader Ave</v>
          </cell>
        </row>
        <row r="349">
          <cell r="A349" t="str">
            <v>0718</v>
          </cell>
          <cell r="B349">
            <v>718</v>
          </cell>
          <cell r="C349" t="str">
            <v>125 State St</v>
          </cell>
          <cell r="D349" t="str">
            <v>125 State St</v>
          </cell>
        </row>
        <row r="350">
          <cell r="A350">
            <v>1200</v>
          </cell>
          <cell r="B350">
            <v>1200</v>
          </cell>
          <cell r="C350" t="str">
            <v>Electric Substation #1</v>
          </cell>
          <cell r="D350" t="str">
            <v>Electric Substation #1</v>
          </cell>
        </row>
        <row r="351">
          <cell r="A351">
            <v>1201</v>
          </cell>
          <cell r="B351">
            <v>1201</v>
          </cell>
          <cell r="C351" t="str">
            <v>Electric Substation #3</v>
          </cell>
          <cell r="D351" t="str">
            <v>Electric Substation #3</v>
          </cell>
        </row>
        <row r="352">
          <cell r="A352">
            <v>2100</v>
          </cell>
          <cell r="B352">
            <v>2100</v>
          </cell>
          <cell r="C352" t="str">
            <v>Alpha Chi Omega Sorority</v>
          </cell>
          <cell r="D352" t="str">
            <v>Alpha Chi Omega Sorority</v>
          </cell>
        </row>
        <row r="353">
          <cell r="A353">
            <v>2101</v>
          </cell>
          <cell r="B353">
            <v>2101</v>
          </cell>
          <cell r="C353" t="str">
            <v>Beta Theta Pi Fraternity</v>
          </cell>
          <cell r="D353" t="str">
            <v>Beta Theta Pi Fraternity</v>
          </cell>
        </row>
        <row r="354">
          <cell r="A354">
            <v>2102</v>
          </cell>
          <cell r="B354">
            <v>2102</v>
          </cell>
          <cell r="C354" t="str">
            <v>New Kappa Alpha Theta Sorority</v>
          </cell>
          <cell r="D354" t="str">
            <v>New Kappa Alpha Theta Sorority</v>
          </cell>
        </row>
        <row r="355">
          <cell r="A355">
            <v>2103</v>
          </cell>
          <cell r="B355">
            <v>2103</v>
          </cell>
          <cell r="C355" t="str">
            <v>Phi Kappa Tau</v>
          </cell>
          <cell r="D355" t="str">
            <v>Phi Kappa Tau Fraternity</v>
          </cell>
        </row>
        <row r="356">
          <cell r="A356" t="str">
            <v>8633</v>
          </cell>
          <cell r="B356">
            <v>8633</v>
          </cell>
          <cell r="C356" t="str">
            <v>UK HealthCare Good Samaritan Hospital</v>
          </cell>
          <cell r="D356" t="str">
            <v>UK HealthCare Good Samaritan Hospital</v>
          </cell>
        </row>
        <row r="357">
          <cell r="A357" t="str">
            <v>9127</v>
          </cell>
          <cell r="B357">
            <v>9127</v>
          </cell>
          <cell r="C357" t="str">
            <v>1101 S. Limestone</v>
          </cell>
          <cell r="D357" t="str">
            <v>1101 S. Limestone</v>
          </cell>
        </row>
        <row r="358">
          <cell r="A358" t="str">
            <v>9766</v>
          </cell>
          <cell r="B358">
            <v>9766</v>
          </cell>
          <cell r="C358" t="str">
            <v xml:space="preserve">New Equine Analytical Chemistry Lab      </v>
          </cell>
          <cell r="D358" t="str">
            <v>New Equine Lab</v>
          </cell>
        </row>
        <row r="359">
          <cell r="A359" t="str">
            <v>9772</v>
          </cell>
          <cell r="B359">
            <v>9772</v>
          </cell>
          <cell r="C359" t="str">
            <v>1221 S. Broadway</v>
          </cell>
          <cell r="D359" t="str">
            <v>1221 S. Broadway</v>
          </cell>
        </row>
        <row r="360">
          <cell r="A360">
            <v>9813</v>
          </cell>
          <cell r="B360">
            <v>9813</v>
          </cell>
          <cell r="C360" t="str">
            <v>Child Development Center of the Bluegrass, Inc.</v>
          </cell>
          <cell r="D360" t="str">
            <v>Child Development Center of the Bluegrass, Inc.</v>
          </cell>
        </row>
        <row r="361">
          <cell r="A361" t="str">
            <v>9853</v>
          </cell>
          <cell r="B361">
            <v>9853</v>
          </cell>
          <cell r="C361" t="str">
            <v>Shriners Hospitals for Children Medical Center - Lexington</v>
          </cell>
          <cell r="D361" t="str">
            <v>Shriners Hospitals for Children Medical Center</v>
          </cell>
        </row>
        <row r="362">
          <cell r="A362" t="str">
            <v>9854</v>
          </cell>
          <cell r="B362">
            <v>9854</v>
          </cell>
          <cell r="C362" t="str">
            <v>Anthropology Research Building</v>
          </cell>
          <cell r="D362" t="str">
            <v>Anthropology Research Building</v>
          </cell>
        </row>
        <row r="363">
          <cell r="A363" t="str">
            <v>9861</v>
          </cell>
          <cell r="B363">
            <v>9861</v>
          </cell>
          <cell r="C363" t="str">
            <v>845 Angliana Ave</v>
          </cell>
          <cell r="D363" t="str">
            <v>845 Angliana Ave</v>
          </cell>
        </row>
        <row r="364">
          <cell r="A364" t="str">
            <v>9873</v>
          </cell>
          <cell r="B364">
            <v>9873</v>
          </cell>
          <cell r="C364" t="str">
            <v>UKHC Midwife Clinic</v>
          </cell>
          <cell r="D364" t="str">
            <v>UKHC Midwife Clinic</v>
          </cell>
        </row>
        <row r="365">
          <cell r="A365" t="str">
            <v>9875</v>
          </cell>
          <cell r="B365" t="str">
            <v>9875</v>
          </cell>
          <cell r="C365" t="str">
            <v>Vaughan Warehouse and Office</v>
          </cell>
          <cell r="D365" t="str">
            <v>Vaughan Warehouse and Office</v>
          </cell>
        </row>
        <row r="366">
          <cell r="A366" t="str">
            <v>9876</v>
          </cell>
          <cell r="B366" t="str">
            <v>9876</v>
          </cell>
          <cell r="C366" t="str">
            <v>Vaughan Warehouse #1</v>
          </cell>
          <cell r="D366" t="str">
            <v>Vaughan Warehouse #1</v>
          </cell>
        </row>
        <row r="367">
          <cell r="A367" t="str">
            <v>9877</v>
          </cell>
          <cell r="B367" t="str">
            <v>9877</v>
          </cell>
          <cell r="C367" t="str">
            <v>Vaughan Warehouse #2</v>
          </cell>
          <cell r="D367" t="str">
            <v>Vaughan Warehouse #2</v>
          </cell>
        </row>
        <row r="368">
          <cell r="A368" t="str">
            <v>9878</v>
          </cell>
          <cell r="B368" t="str">
            <v>9878</v>
          </cell>
          <cell r="C368" t="str">
            <v>Vaughan Warehouse #7</v>
          </cell>
          <cell r="D368" t="str">
            <v>Vaughan Warehouse #7</v>
          </cell>
        </row>
        <row r="369">
          <cell r="A369" t="str">
            <v>9879</v>
          </cell>
          <cell r="B369" t="str">
            <v>9879</v>
          </cell>
          <cell r="C369" t="str">
            <v>Vaughan Warehouse #3</v>
          </cell>
          <cell r="D369" t="str">
            <v>Vaughan Warehouse #3</v>
          </cell>
        </row>
        <row r="370">
          <cell r="A370" t="str">
            <v>9881</v>
          </cell>
          <cell r="B370" t="str">
            <v>9881</v>
          </cell>
          <cell r="C370" t="str">
            <v>Vaughan Warehouse #4</v>
          </cell>
          <cell r="D370" t="str">
            <v>Vaughan Warehouse #4</v>
          </cell>
        </row>
        <row r="371">
          <cell r="A371" t="str">
            <v>9882</v>
          </cell>
          <cell r="B371" t="str">
            <v>9882</v>
          </cell>
          <cell r="C371" t="str">
            <v>Vaughan Warehouse #5</v>
          </cell>
          <cell r="D371" t="str">
            <v>Vaughan Warehouse #5</v>
          </cell>
        </row>
        <row r="372">
          <cell r="A372" t="str">
            <v>9925</v>
          </cell>
          <cell r="B372">
            <v>9925</v>
          </cell>
          <cell r="C372" t="str">
            <v>Alpha Phi Sorority</v>
          </cell>
          <cell r="D372" t="str">
            <v>Alpha Phi Sorority</v>
          </cell>
        </row>
        <row r="373">
          <cell r="A373" t="str">
            <v>9983</v>
          </cell>
          <cell r="B373">
            <v>9983</v>
          </cell>
          <cell r="C373" t="str">
            <v>College of Medicine Building</v>
          </cell>
          <cell r="D373" t="str">
            <v>College of Medicine Building</v>
          </cell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4"/>
  <sheetViews>
    <sheetView tabSelected="1" zoomScale="90" zoomScaleNormal="90" workbookViewId="0">
      <selection activeCell="O21" sqref="O20:P21"/>
    </sheetView>
  </sheetViews>
  <sheetFormatPr defaultColWidth="9.140625" defaultRowHeight="15" x14ac:dyDescent="0.25"/>
  <cols>
    <col min="1" max="1" width="16.7109375" style="60" customWidth="1"/>
    <col min="2" max="2" width="6" style="24" customWidth="1"/>
    <col min="3" max="3" width="21.140625" style="18" bestFit="1" customWidth="1"/>
    <col min="4" max="8" width="10.7109375" style="19" customWidth="1"/>
    <col min="9" max="9" width="16" style="77" bestFit="1" customWidth="1"/>
    <col min="10" max="13" width="10.7109375" style="18" customWidth="1"/>
    <col min="14" max="16384" width="9.140625" style="18"/>
  </cols>
  <sheetData>
    <row r="1" spans="1:13" s="52" customFormat="1" ht="45" customHeight="1" x14ac:dyDescent="0.25">
      <c r="A1" s="47" t="s">
        <v>7</v>
      </c>
      <c r="B1" s="81" t="s">
        <v>77</v>
      </c>
      <c r="C1" s="81"/>
      <c r="D1" s="43"/>
      <c r="E1" s="43"/>
      <c r="F1" s="48" t="s">
        <v>10</v>
      </c>
      <c r="G1" s="49">
        <v>43733</v>
      </c>
      <c r="H1" s="43"/>
      <c r="I1" s="77"/>
      <c r="J1" s="50" t="s">
        <v>33</v>
      </c>
      <c r="K1" s="50" t="s">
        <v>34</v>
      </c>
      <c r="L1" s="51"/>
      <c r="M1" s="51"/>
    </row>
    <row r="2" spans="1:13" s="52" customFormat="1" ht="30" x14ac:dyDescent="0.25">
      <c r="A2" s="47" t="s">
        <v>8</v>
      </c>
      <c r="B2" s="82" t="str">
        <f>VLOOKUP(B1,BuildingList!A:B,2,FALSE)</f>
        <v>Dale E. Baldwin Hall</v>
      </c>
      <c r="C2" s="82"/>
      <c r="D2" s="43"/>
      <c r="E2" s="43"/>
      <c r="F2" s="48" t="s">
        <v>12</v>
      </c>
      <c r="G2" s="53" t="s">
        <v>76</v>
      </c>
      <c r="H2" s="43"/>
      <c r="I2" s="77"/>
      <c r="J2" s="54">
        <f>G35-J35</f>
        <v>0</v>
      </c>
      <c r="K2" s="54">
        <f>H35-M35</f>
        <v>0</v>
      </c>
      <c r="L2" s="55"/>
      <c r="M2" s="55"/>
    </row>
    <row r="3" spans="1:13" s="52" customFormat="1" ht="30" x14ac:dyDescent="0.25">
      <c r="A3" s="71" t="s">
        <v>98</v>
      </c>
      <c r="B3" s="83" t="s">
        <v>106</v>
      </c>
      <c r="C3" s="84"/>
      <c r="D3" s="43" t="s">
        <v>107</v>
      </c>
      <c r="E3" s="43"/>
      <c r="F3" s="43"/>
      <c r="G3" s="43"/>
      <c r="H3" s="43"/>
      <c r="I3" s="77"/>
      <c r="J3" s="43"/>
      <c r="K3" s="43"/>
      <c r="L3" s="43"/>
      <c r="M3" s="43"/>
    </row>
    <row r="4" spans="1:13" s="52" customFormat="1" x14ac:dyDescent="0.25">
      <c r="A4" s="56"/>
      <c r="B4" s="56"/>
      <c r="D4" s="43"/>
      <c r="E4" s="43"/>
      <c r="F4" s="43"/>
      <c r="G4" s="43"/>
      <c r="H4" s="43"/>
      <c r="I4" s="77"/>
      <c r="J4" s="43"/>
      <c r="K4" s="43"/>
      <c r="L4" s="43"/>
      <c r="M4" s="43"/>
    </row>
    <row r="5" spans="1:13" s="42" customFormat="1" ht="30.75" thickBot="1" x14ac:dyDescent="0.3">
      <c r="A5" s="40" t="s">
        <v>19</v>
      </c>
      <c r="B5" s="41" t="s">
        <v>14</v>
      </c>
      <c r="C5" s="31" t="s">
        <v>9</v>
      </c>
      <c r="D5" s="31" t="s">
        <v>4</v>
      </c>
      <c r="E5" s="31" t="s">
        <v>1</v>
      </c>
      <c r="F5" s="31" t="s">
        <v>11</v>
      </c>
      <c r="G5" s="31" t="s">
        <v>15</v>
      </c>
      <c r="H5" s="31" t="s">
        <v>16</v>
      </c>
      <c r="I5" s="78" t="s">
        <v>17</v>
      </c>
      <c r="J5" s="31" t="s">
        <v>35</v>
      </c>
      <c r="K5" s="31" t="s">
        <v>36</v>
      </c>
      <c r="L5" s="31" t="s">
        <v>37</v>
      </c>
      <c r="M5" s="31" t="s">
        <v>38</v>
      </c>
    </row>
    <row r="6" spans="1:13" ht="15.75" thickTop="1" x14ac:dyDescent="0.25">
      <c r="A6" s="57" t="s">
        <v>78</v>
      </c>
      <c r="B6" s="36" t="s">
        <v>83</v>
      </c>
      <c r="C6" s="19" t="s">
        <v>68</v>
      </c>
      <c r="D6" s="43" t="s">
        <v>5</v>
      </c>
      <c r="E6" s="19">
        <v>815</v>
      </c>
      <c r="F6" s="19">
        <v>813</v>
      </c>
      <c r="G6" s="19" t="s">
        <v>2</v>
      </c>
      <c r="H6" s="19" t="s">
        <v>2</v>
      </c>
    </row>
    <row r="7" spans="1:13" x14ac:dyDescent="0.25">
      <c r="A7" s="58" t="s">
        <v>79</v>
      </c>
      <c r="B7" s="36" t="s">
        <v>83</v>
      </c>
      <c r="C7" s="19" t="s">
        <v>68</v>
      </c>
      <c r="D7" s="43" t="s">
        <v>5</v>
      </c>
      <c r="E7" s="19">
        <v>197</v>
      </c>
      <c r="F7" s="19">
        <v>198</v>
      </c>
      <c r="G7" s="19" t="s">
        <v>2</v>
      </c>
      <c r="H7" s="19" t="s">
        <v>2</v>
      </c>
      <c r="J7" s="26"/>
      <c r="K7" s="27"/>
      <c r="L7" s="24"/>
      <c r="M7" s="26"/>
    </row>
    <row r="8" spans="1:13" x14ac:dyDescent="0.25">
      <c r="A8" s="59" t="s">
        <v>80</v>
      </c>
      <c r="B8" s="24" t="s">
        <v>83</v>
      </c>
      <c r="C8" s="19" t="s">
        <v>68</v>
      </c>
      <c r="D8" s="43" t="s">
        <v>5</v>
      </c>
      <c r="E8" s="19">
        <v>57</v>
      </c>
      <c r="F8" s="19">
        <v>59</v>
      </c>
      <c r="G8" s="19" t="s">
        <v>2</v>
      </c>
      <c r="H8" s="19" t="s">
        <v>2</v>
      </c>
      <c r="J8" s="26"/>
      <c r="K8" s="27"/>
      <c r="L8" s="24"/>
      <c r="M8" s="26"/>
    </row>
    <row r="9" spans="1:13" x14ac:dyDescent="0.25">
      <c r="A9" s="59" t="s">
        <v>81</v>
      </c>
      <c r="B9" s="24" t="s">
        <v>83</v>
      </c>
      <c r="C9" s="19" t="s">
        <v>68</v>
      </c>
      <c r="D9" s="43" t="s">
        <v>5</v>
      </c>
      <c r="E9" s="19">
        <v>264</v>
      </c>
      <c r="F9" s="19">
        <v>208</v>
      </c>
      <c r="G9" s="19" t="s">
        <v>2</v>
      </c>
      <c r="H9" s="19" t="s">
        <v>2</v>
      </c>
      <c r="J9" s="26"/>
      <c r="K9" s="27"/>
      <c r="L9" s="24"/>
      <c r="M9" s="26"/>
    </row>
    <row r="10" spans="1:13" x14ac:dyDescent="0.25">
      <c r="A10" s="59" t="s">
        <v>82</v>
      </c>
      <c r="B10" s="24" t="s">
        <v>83</v>
      </c>
      <c r="C10" s="19" t="s">
        <v>68</v>
      </c>
      <c r="D10" s="43" t="s">
        <v>5</v>
      </c>
      <c r="E10" s="19">
        <v>261</v>
      </c>
      <c r="F10" s="19">
        <v>206</v>
      </c>
      <c r="G10" s="19" t="s">
        <v>2</v>
      </c>
      <c r="H10" s="19" t="s">
        <v>2</v>
      </c>
      <c r="I10" s="79"/>
      <c r="J10" s="26"/>
      <c r="K10" s="27"/>
      <c r="L10" s="28"/>
      <c r="M10" s="26"/>
    </row>
    <row r="11" spans="1:13" x14ac:dyDescent="0.25">
      <c r="A11" s="59"/>
      <c r="C11" s="19"/>
      <c r="D11" s="43"/>
      <c r="I11" s="79"/>
      <c r="J11" s="26"/>
      <c r="K11" s="27"/>
      <c r="L11" s="28"/>
      <c r="M11" s="26"/>
    </row>
    <row r="12" spans="1:13" x14ac:dyDescent="0.25">
      <c r="A12" s="59" t="s">
        <v>84</v>
      </c>
      <c r="B12" s="24" t="s">
        <v>89</v>
      </c>
      <c r="C12" s="19" t="s">
        <v>68</v>
      </c>
      <c r="D12" s="43" t="s">
        <v>5</v>
      </c>
      <c r="E12" s="19">
        <v>786</v>
      </c>
      <c r="F12" s="19">
        <v>785</v>
      </c>
      <c r="G12" s="19" t="s">
        <v>2</v>
      </c>
      <c r="H12" s="19" t="s">
        <v>2</v>
      </c>
      <c r="J12" s="26"/>
      <c r="K12" s="29"/>
      <c r="L12" s="19"/>
      <c r="M12" s="26"/>
    </row>
    <row r="13" spans="1:13" x14ac:dyDescent="0.25">
      <c r="A13" s="59" t="s">
        <v>85</v>
      </c>
      <c r="B13" s="24" t="s">
        <v>89</v>
      </c>
      <c r="C13" s="19" t="s">
        <v>68</v>
      </c>
      <c r="D13" s="43" t="s">
        <v>5</v>
      </c>
      <c r="E13" s="19">
        <v>197</v>
      </c>
      <c r="F13" s="19">
        <v>198</v>
      </c>
      <c r="G13" s="19" t="s">
        <v>2</v>
      </c>
      <c r="H13" s="19" t="s">
        <v>2</v>
      </c>
      <c r="J13" s="26"/>
      <c r="K13" s="29"/>
      <c r="L13" s="19"/>
      <c r="M13" s="26"/>
    </row>
    <row r="14" spans="1:13" x14ac:dyDescent="0.25">
      <c r="A14" s="59" t="s">
        <v>86</v>
      </c>
      <c r="B14" s="24" t="s">
        <v>89</v>
      </c>
      <c r="C14" s="19" t="s">
        <v>68</v>
      </c>
      <c r="D14" s="43" t="s">
        <v>5</v>
      </c>
      <c r="E14" s="19">
        <v>57</v>
      </c>
      <c r="F14" s="19">
        <v>59</v>
      </c>
      <c r="G14" s="19" t="s">
        <v>2</v>
      </c>
      <c r="H14" s="19" t="s">
        <v>2</v>
      </c>
      <c r="J14" s="26"/>
      <c r="K14" s="29"/>
      <c r="L14" s="19"/>
      <c r="M14" s="26"/>
    </row>
    <row r="15" spans="1:13" x14ac:dyDescent="0.25">
      <c r="A15" s="59" t="s">
        <v>87</v>
      </c>
      <c r="B15" s="24" t="s">
        <v>89</v>
      </c>
      <c r="C15" s="19" t="s">
        <v>68</v>
      </c>
      <c r="D15" s="43" t="s">
        <v>5</v>
      </c>
      <c r="E15" s="19">
        <v>261</v>
      </c>
      <c r="F15" s="19">
        <v>205</v>
      </c>
      <c r="G15" s="19" t="s">
        <v>2</v>
      </c>
      <c r="H15" s="19" t="s">
        <v>2</v>
      </c>
      <c r="J15" s="26"/>
      <c r="K15" s="29"/>
      <c r="L15" s="19"/>
    </row>
    <row r="16" spans="1:13" x14ac:dyDescent="0.25">
      <c r="A16" s="60" t="s">
        <v>88</v>
      </c>
      <c r="B16" s="24" t="s">
        <v>89</v>
      </c>
      <c r="C16" s="19" t="s">
        <v>68</v>
      </c>
      <c r="D16" s="43" t="s">
        <v>5</v>
      </c>
      <c r="E16" s="19">
        <v>264</v>
      </c>
      <c r="F16" s="19">
        <v>209</v>
      </c>
      <c r="G16" s="19" t="s">
        <v>2</v>
      </c>
      <c r="H16" s="19" t="s">
        <v>2</v>
      </c>
      <c r="J16" s="26"/>
      <c r="K16" s="29"/>
      <c r="L16" s="19"/>
      <c r="M16" s="26"/>
    </row>
    <row r="17" spans="1:13" x14ac:dyDescent="0.25">
      <c r="C17" s="19"/>
      <c r="D17" s="43"/>
      <c r="J17" s="26"/>
      <c r="K17" s="29"/>
      <c r="L17" s="19"/>
      <c r="M17" s="26"/>
    </row>
    <row r="18" spans="1:13" x14ac:dyDescent="0.25">
      <c r="A18" s="58" t="s">
        <v>90</v>
      </c>
      <c r="B18" s="24" t="s">
        <v>95</v>
      </c>
      <c r="C18" s="19" t="s">
        <v>68</v>
      </c>
      <c r="D18" s="43" t="s">
        <v>5</v>
      </c>
      <c r="E18" s="19">
        <v>832</v>
      </c>
      <c r="F18" s="19">
        <v>830</v>
      </c>
      <c r="G18" s="19" t="s">
        <v>2</v>
      </c>
      <c r="H18" s="19" t="s">
        <v>2</v>
      </c>
      <c r="J18" s="26"/>
      <c r="K18" s="29"/>
      <c r="L18" s="19"/>
      <c r="M18" s="26"/>
    </row>
    <row r="19" spans="1:13" x14ac:dyDescent="0.25">
      <c r="A19" s="60" t="s">
        <v>91</v>
      </c>
      <c r="B19" s="24" t="s">
        <v>95</v>
      </c>
      <c r="C19" s="19" t="s">
        <v>68</v>
      </c>
      <c r="D19" s="43" t="s">
        <v>5</v>
      </c>
      <c r="E19" s="44">
        <v>197</v>
      </c>
      <c r="F19" s="44">
        <v>198</v>
      </c>
      <c r="G19" s="19" t="s">
        <v>2</v>
      </c>
      <c r="H19" s="19" t="s">
        <v>2</v>
      </c>
      <c r="J19" s="26"/>
      <c r="K19" s="29"/>
      <c r="L19" s="19"/>
      <c r="M19" s="26"/>
    </row>
    <row r="20" spans="1:13" x14ac:dyDescent="0.25">
      <c r="A20" s="60" t="s">
        <v>92</v>
      </c>
      <c r="B20" s="24" t="s">
        <v>95</v>
      </c>
      <c r="C20" s="19" t="s">
        <v>68</v>
      </c>
      <c r="D20" s="43" t="s">
        <v>5</v>
      </c>
      <c r="E20" s="19">
        <v>57</v>
      </c>
      <c r="F20" s="19">
        <v>59</v>
      </c>
      <c r="G20" s="19" t="s">
        <v>2</v>
      </c>
      <c r="H20" s="19" t="s">
        <v>2</v>
      </c>
      <c r="J20" s="26"/>
      <c r="K20" s="29"/>
      <c r="L20" s="19"/>
      <c r="M20" s="26"/>
    </row>
    <row r="21" spans="1:13" x14ac:dyDescent="0.25">
      <c r="A21" s="60" t="s">
        <v>93</v>
      </c>
      <c r="B21" s="24" t="s">
        <v>95</v>
      </c>
      <c r="C21" s="19" t="s">
        <v>68</v>
      </c>
      <c r="D21" s="43" t="s">
        <v>5</v>
      </c>
      <c r="E21" s="19">
        <v>261</v>
      </c>
      <c r="F21" s="19">
        <v>205</v>
      </c>
      <c r="G21" s="19" t="s">
        <v>2</v>
      </c>
      <c r="H21" s="19" t="s">
        <v>2</v>
      </c>
      <c r="J21" s="26"/>
      <c r="K21" s="30"/>
      <c r="M21" s="26"/>
    </row>
    <row r="22" spans="1:13" x14ac:dyDescent="0.25">
      <c r="A22" s="61" t="s">
        <v>94</v>
      </c>
      <c r="B22" s="24" t="s">
        <v>95</v>
      </c>
      <c r="C22" s="19" t="s">
        <v>68</v>
      </c>
      <c r="D22" s="43" t="s">
        <v>5</v>
      </c>
      <c r="E22" s="19">
        <v>264</v>
      </c>
      <c r="F22" s="19">
        <v>209</v>
      </c>
      <c r="G22" s="19" t="s">
        <v>2</v>
      </c>
      <c r="H22" s="19" t="s">
        <v>2</v>
      </c>
      <c r="J22" s="26"/>
      <c r="K22" s="30"/>
      <c r="M22" s="26"/>
    </row>
    <row r="23" spans="1:13" x14ac:dyDescent="0.25">
      <c r="A23" s="61"/>
      <c r="C23" s="19"/>
      <c r="D23" s="43"/>
      <c r="J23" s="26"/>
      <c r="K23" s="30"/>
      <c r="M23" s="26"/>
    </row>
    <row r="24" spans="1:13" x14ac:dyDescent="0.25">
      <c r="A24" s="60" t="s">
        <v>96</v>
      </c>
      <c r="B24" s="24" t="s">
        <v>97</v>
      </c>
      <c r="C24" s="19" t="s">
        <v>68</v>
      </c>
      <c r="D24" s="43" t="s">
        <v>5</v>
      </c>
      <c r="E24" s="19">
        <v>8347</v>
      </c>
      <c r="F24" s="19">
        <v>8269</v>
      </c>
      <c r="G24" s="19" t="s">
        <v>2</v>
      </c>
      <c r="H24" s="19" t="s">
        <v>2</v>
      </c>
      <c r="J24" s="26"/>
      <c r="K24" s="30"/>
      <c r="M24" s="26"/>
    </row>
    <row r="25" spans="1:13" x14ac:dyDescent="0.25">
      <c r="C25" s="19"/>
      <c r="D25" s="43"/>
      <c r="J25" s="26"/>
      <c r="K25" s="30"/>
      <c r="M25" s="26"/>
    </row>
    <row r="26" spans="1:13" x14ac:dyDescent="0.25">
      <c r="A26" s="59"/>
      <c r="C26" s="19"/>
      <c r="D26" s="43"/>
      <c r="J26" s="26"/>
      <c r="K26" s="30"/>
      <c r="M26" s="26"/>
    </row>
    <row r="27" spans="1:13" x14ac:dyDescent="0.25">
      <c r="A27" s="72" t="s">
        <v>99</v>
      </c>
      <c r="B27" s="73" t="s">
        <v>100</v>
      </c>
      <c r="C27" s="74" t="s">
        <v>68</v>
      </c>
      <c r="D27" s="55" t="s">
        <v>5</v>
      </c>
      <c r="E27" s="75"/>
      <c r="F27" s="76">
        <v>13474</v>
      </c>
      <c r="G27" s="19" t="s">
        <v>13</v>
      </c>
      <c r="H27" s="19" t="s">
        <v>13</v>
      </c>
      <c r="I27" s="80" t="s">
        <v>101</v>
      </c>
    </row>
    <row r="28" spans="1:13" x14ac:dyDescent="0.25">
      <c r="A28" s="72" t="s">
        <v>99</v>
      </c>
      <c r="B28" s="73" t="s">
        <v>83</v>
      </c>
      <c r="C28" s="74" t="s">
        <v>68</v>
      </c>
      <c r="D28" s="55" t="s">
        <v>5</v>
      </c>
      <c r="E28" s="75"/>
      <c r="F28" s="76">
        <v>15982</v>
      </c>
      <c r="G28" s="19" t="s">
        <v>13</v>
      </c>
      <c r="H28" s="19" t="s">
        <v>13</v>
      </c>
      <c r="I28" s="80" t="s">
        <v>102</v>
      </c>
      <c r="J28" s="26"/>
      <c r="K28" s="30"/>
      <c r="M28" s="26"/>
    </row>
    <row r="29" spans="1:13" x14ac:dyDescent="0.25">
      <c r="A29" s="72" t="s">
        <v>99</v>
      </c>
      <c r="B29" s="73" t="s">
        <v>89</v>
      </c>
      <c r="C29" s="74" t="s">
        <v>68</v>
      </c>
      <c r="D29" s="55" t="s">
        <v>5</v>
      </c>
      <c r="E29" s="75"/>
      <c r="F29" s="76">
        <v>15775</v>
      </c>
      <c r="G29" s="19" t="s">
        <v>13</v>
      </c>
      <c r="H29" s="19" t="s">
        <v>13</v>
      </c>
      <c r="I29" s="80" t="s">
        <v>103</v>
      </c>
    </row>
    <row r="30" spans="1:13" x14ac:dyDescent="0.25">
      <c r="A30" s="72" t="s">
        <v>99</v>
      </c>
      <c r="B30" s="73" t="s">
        <v>95</v>
      </c>
      <c r="C30" s="74" t="s">
        <v>68</v>
      </c>
      <c r="D30" s="55" t="s">
        <v>5</v>
      </c>
      <c r="E30" s="75"/>
      <c r="F30" s="76">
        <v>15818</v>
      </c>
      <c r="G30" s="19" t="s">
        <v>13</v>
      </c>
      <c r="H30" s="19" t="s">
        <v>13</v>
      </c>
      <c r="I30" s="80" t="s">
        <v>104</v>
      </c>
    </row>
    <row r="31" spans="1:13" x14ac:dyDescent="0.25">
      <c r="A31" s="72" t="s">
        <v>99</v>
      </c>
      <c r="B31" s="73" t="s">
        <v>97</v>
      </c>
      <c r="C31" s="74" t="s">
        <v>68</v>
      </c>
      <c r="D31" s="55" t="s">
        <v>5</v>
      </c>
      <c r="E31" s="75"/>
      <c r="F31" s="76">
        <v>14275</v>
      </c>
      <c r="G31" s="19" t="s">
        <v>13</v>
      </c>
      <c r="H31" s="19" t="s">
        <v>13</v>
      </c>
      <c r="I31" s="80" t="s">
        <v>105</v>
      </c>
    </row>
    <row r="32" spans="1:13" x14ac:dyDescent="0.25">
      <c r="A32" s="57"/>
      <c r="C32" s="19"/>
      <c r="F32" s="19">
        <f>SUM(F27:F31)</f>
        <v>75324</v>
      </c>
    </row>
    <row r="33" spans="1:13" ht="15.75" thickBot="1" x14ac:dyDescent="0.3">
      <c r="A33" s="57"/>
      <c r="C33" s="19"/>
    </row>
    <row r="34" spans="1:13" ht="30" x14ac:dyDescent="0.25">
      <c r="A34" s="57"/>
      <c r="C34" s="19"/>
      <c r="G34" s="45" t="s">
        <v>44</v>
      </c>
      <c r="H34" s="46" t="s">
        <v>45</v>
      </c>
      <c r="J34" s="32" t="s">
        <v>39</v>
      </c>
      <c r="K34" s="26"/>
      <c r="L34" s="26"/>
      <c r="M34" s="32" t="s">
        <v>40</v>
      </c>
    </row>
    <row r="35" spans="1:13" ht="15.75" thickBot="1" x14ac:dyDescent="0.3">
      <c r="A35" s="57"/>
      <c r="C35" s="19"/>
      <c r="G35" s="62">
        <f>COUNTIF(G8:G34,"New Tag Required")</f>
        <v>0</v>
      </c>
      <c r="H35" s="63">
        <f>COUNTIF(H8:H34,"New Sign Required")</f>
        <v>0</v>
      </c>
      <c r="J35" s="64">
        <f>COUNTIF(J6:J34,"Installed")</f>
        <v>0</v>
      </c>
      <c r="K35" s="26"/>
      <c r="L35" s="26"/>
      <c r="M35" s="64">
        <f>COUNTIF(M6:M34,"Installed")</f>
        <v>0</v>
      </c>
    </row>
    <row r="36" spans="1:13" x14ac:dyDescent="0.25">
      <c r="A36" s="65"/>
      <c r="C36" s="19"/>
      <c r="F36" s="66"/>
    </row>
    <row r="37" spans="1:13" x14ac:dyDescent="0.25">
      <c r="A37" s="65"/>
      <c r="C37" s="19"/>
      <c r="F37" s="66"/>
    </row>
    <row r="38" spans="1:13" x14ac:dyDescent="0.25">
      <c r="A38" s="65"/>
      <c r="C38" s="19"/>
      <c r="F38" s="67"/>
    </row>
    <row r="39" spans="1:13" x14ac:dyDescent="0.25">
      <c r="A39" s="57"/>
      <c r="C39" s="19"/>
      <c r="F39" s="66"/>
    </row>
    <row r="40" spans="1:13" x14ac:dyDescent="0.25">
      <c r="A40" s="57"/>
      <c r="C40" s="19"/>
      <c r="F40" s="66"/>
    </row>
    <row r="41" spans="1:13" x14ac:dyDescent="0.25">
      <c r="A41" s="68"/>
      <c r="C41" s="19"/>
    </row>
    <row r="42" spans="1:13" x14ac:dyDescent="0.25">
      <c r="A42" s="68"/>
      <c r="C42" s="19"/>
    </row>
    <row r="43" spans="1:13" x14ac:dyDescent="0.25">
      <c r="A43" s="68"/>
      <c r="C43" s="19"/>
    </row>
    <row r="44" spans="1:13" x14ac:dyDescent="0.25">
      <c r="A44" s="68"/>
      <c r="C44" s="19"/>
    </row>
    <row r="45" spans="1:13" x14ac:dyDescent="0.25">
      <c r="A45" s="68"/>
      <c r="C45" s="19"/>
      <c r="F45" s="69"/>
    </row>
    <row r="46" spans="1:13" x14ac:dyDescent="0.25">
      <c r="A46" s="68"/>
      <c r="C46" s="19"/>
    </row>
    <row r="47" spans="1:13" x14ac:dyDescent="0.25">
      <c r="A47" s="68"/>
      <c r="C47" s="19"/>
    </row>
    <row r="48" spans="1:13" x14ac:dyDescent="0.25">
      <c r="A48" s="57"/>
      <c r="C48" s="19"/>
    </row>
    <row r="49" spans="1:3" x14ac:dyDescent="0.25">
      <c r="A49" s="57"/>
      <c r="C49" s="19"/>
    </row>
    <row r="50" spans="1:3" x14ac:dyDescent="0.25">
      <c r="C50" s="19"/>
    </row>
    <row r="51" spans="1:3" x14ac:dyDescent="0.25">
      <c r="C51" s="19"/>
    </row>
    <row r="52" spans="1:3" x14ac:dyDescent="0.25">
      <c r="C52" s="19"/>
    </row>
    <row r="53" spans="1:3" x14ac:dyDescent="0.25">
      <c r="C53" s="19"/>
    </row>
    <row r="54" spans="1:3" x14ac:dyDescent="0.25">
      <c r="C54" s="19"/>
    </row>
    <row r="55" spans="1:3" x14ac:dyDescent="0.25">
      <c r="C55" s="19"/>
    </row>
    <row r="56" spans="1:3" x14ac:dyDescent="0.25">
      <c r="C56" s="19"/>
    </row>
    <row r="57" spans="1:3" x14ac:dyDescent="0.25">
      <c r="C57" s="19"/>
    </row>
    <row r="58" spans="1:3" x14ac:dyDescent="0.25">
      <c r="C58" s="19"/>
    </row>
    <row r="59" spans="1:3" x14ac:dyDescent="0.25">
      <c r="C59" s="19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194" spans="3:3" x14ac:dyDescent="0.25">
      <c r="C194" s="18" t="s">
        <v>29</v>
      </c>
    </row>
  </sheetData>
  <sheetProtection formatCells="0" formatColumns="0" formatRows="0" insertRows="0" deleteRows="0"/>
  <sortState xmlns:xlrd2="http://schemas.microsoft.com/office/spreadsheetml/2017/richdata2" ref="A13:I36">
    <sortCondition ref="C6:C29"/>
    <sortCondition ref="A6:A29"/>
  </sortState>
  <mergeCells count="3">
    <mergeCell ref="B1:C1"/>
    <mergeCell ref="B2:C2"/>
    <mergeCell ref="B3:C3"/>
  </mergeCells>
  <conditionalFormatting sqref="G36:G47 G26">
    <cfRule type="containsText" dxfId="64" priority="351" operator="containsText" text="New Tag Required">
      <formula>NOT(ISERROR(SEARCH("New Tag Required",G26)))</formula>
    </cfRule>
  </conditionalFormatting>
  <conditionalFormatting sqref="D26 D32:D93">
    <cfRule type="containsText" dxfId="63" priority="350" operator="containsText" text="Yes">
      <formula>NOT(ISERROR(SEARCH("Yes",D26)))</formula>
    </cfRule>
  </conditionalFormatting>
  <conditionalFormatting sqref="H36:H93 H194:H415 H26">
    <cfRule type="containsText" dxfId="62" priority="338" operator="containsText" text="New Sign Required">
      <formula>NOT(ISERROR(SEARCH("New Sign Required",H26)))</formula>
    </cfRule>
  </conditionalFormatting>
  <conditionalFormatting sqref="G36:G93 G26:H26">
    <cfRule type="containsText" dxfId="61" priority="337" operator="containsText" text="Action Required">
      <formula>NOT(ISERROR(SEARCH("Action Required",G26)))</formula>
    </cfRule>
  </conditionalFormatting>
  <conditionalFormatting sqref="H36:H93">
    <cfRule type="containsText" dxfId="60" priority="336" operator="containsText" text="Action Required">
      <formula>NOT(ISERROR(SEARCH("Action Required",H36)))</formula>
    </cfRule>
  </conditionalFormatting>
  <conditionalFormatting sqref="G32:G33">
    <cfRule type="containsText" dxfId="59" priority="278" operator="containsText" text="New Tag Required">
      <formula>NOT(ISERROR(SEARCH("New Tag Required",G32)))</formula>
    </cfRule>
  </conditionalFormatting>
  <conditionalFormatting sqref="H32:H33">
    <cfRule type="containsText" dxfId="58" priority="276" operator="containsText" text="New Sign Required">
      <formula>NOT(ISERROR(SEARCH("New Sign Required",H32)))</formula>
    </cfRule>
  </conditionalFormatting>
  <conditionalFormatting sqref="G32:G33">
    <cfRule type="containsText" dxfId="57" priority="275" operator="containsText" text="Action Required">
      <formula>NOT(ISERROR(SEARCH("Action Required",G32)))</formula>
    </cfRule>
  </conditionalFormatting>
  <conditionalFormatting sqref="H32:H33">
    <cfRule type="containsText" dxfId="56" priority="274" operator="containsText" text="Action Required">
      <formula>NOT(ISERROR(SEARCH("Action Required",H32)))</formula>
    </cfRule>
  </conditionalFormatting>
  <conditionalFormatting sqref="D94:D193">
    <cfRule type="containsText" dxfId="55" priority="270" operator="containsText" text="Yes">
      <formula>NOT(ISERROR(SEARCH("Yes",D94)))</formula>
    </cfRule>
  </conditionalFormatting>
  <conditionalFormatting sqref="H94:H193">
    <cfRule type="containsText" dxfId="54" priority="269" operator="containsText" text="New Sign Required">
      <formula>NOT(ISERROR(SEARCH("New Sign Required",H94)))</formula>
    </cfRule>
  </conditionalFormatting>
  <conditionalFormatting sqref="G94:G193">
    <cfRule type="containsText" dxfId="53" priority="268" operator="containsText" text="Action Required">
      <formula>NOT(ISERROR(SEARCH("Action Required",G94)))</formula>
    </cfRule>
  </conditionalFormatting>
  <conditionalFormatting sqref="H94:H193">
    <cfRule type="containsText" dxfId="52" priority="267" operator="containsText" text="Action Required">
      <formula>NOT(ISERROR(SEARCH("Action Required",H94)))</formula>
    </cfRule>
  </conditionalFormatting>
  <conditionalFormatting sqref="J2:M2">
    <cfRule type="cellIs" dxfId="51" priority="244" operator="notEqual">
      <formula>0</formula>
    </cfRule>
  </conditionalFormatting>
  <conditionalFormatting sqref="J16:J26 J7:J14 J28">
    <cfRule type="cellIs" dxfId="50" priority="243" operator="equal">
      <formula>0</formula>
    </cfRule>
  </conditionalFormatting>
  <conditionalFormatting sqref="M16:M26 M7:M14 M28">
    <cfRule type="cellIs" dxfId="49" priority="242" operator="equal">
      <formula>0</formula>
    </cfRule>
  </conditionalFormatting>
  <conditionalFormatting sqref="M16:M26 J16:J26 M7:M14 J7:J14 J28 M28">
    <cfRule type="cellIs" dxfId="48" priority="239" operator="equal">
      <formula>"In Progress"</formula>
    </cfRule>
    <cfRule type="cellIs" dxfId="47" priority="240" operator="equal">
      <formula>"Log Issues"</formula>
    </cfRule>
    <cfRule type="cellIs" dxfId="46" priority="241" operator="equal">
      <formula>"N/A"</formula>
    </cfRule>
  </conditionalFormatting>
  <conditionalFormatting sqref="K12:L12 K7:K11">
    <cfRule type="expression" dxfId="45" priority="238">
      <formula>$J7="Log Issues"</formula>
    </cfRule>
  </conditionalFormatting>
  <conditionalFormatting sqref="H1:H5 H26 H32:H1048576">
    <cfRule type="containsText" dxfId="44" priority="231" operator="containsText" text="Remove Old Sign">
      <formula>NOT(ISERROR(SEARCH("Remove Old Sign",H1)))</formula>
    </cfRule>
    <cfRule type="containsText" dxfId="43" priority="232" operator="containsText" text="Move Sign to New Location">
      <formula>NOT(ISERROR(SEARCH("Move Sign to New Location",H1)))</formula>
    </cfRule>
  </conditionalFormatting>
  <conditionalFormatting sqref="G1:G5 G26 G32:G1048576">
    <cfRule type="containsText" dxfId="42" priority="230" operator="containsText" text="Remove Old Tag">
      <formula>NOT(ISERROR(SEARCH("Remove Old Tag",G1)))</formula>
    </cfRule>
  </conditionalFormatting>
  <conditionalFormatting sqref="J9">
    <cfRule type="cellIs" dxfId="41" priority="107" operator="equal">
      <formula>0</formula>
    </cfRule>
  </conditionalFormatting>
  <conditionalFormatting sqref="M9">
    <cfRule type="cellIs" dxfId="40" priority="106" operator="equal">
      <formula>0</formula>
    </cfRule>
  </conditionalFormatting>
  <conditionalFormatting sqref="J9 M9">
    <cfRule type="cellIs" dxfId="39" priority="103" operator="equal">
      <formula>"In Progress"</formula>
    </cfRule>
    <cfRule type="cellIs" dxfId="38" priority="104" operator="equal">
      <formula>"Log Issues"</formula>
    </cfRule>
    <cfRule type="cellIs" dxfId="37" priority="105" operator="equal">
      <formula>"N/A"</formula>
    </cfRule>
  </conditionalFormatting>
  <conditionalFormatting sqref="G6">
    <cfRule type="containsText" dxfId="36" priority="49" operator="containsText" text="New Tag Required">
      <formula>NOT(ISERROR(SEARCH("New Tag Required",G6)))</formula>
    </cfRule>
  </conditionalFormatting>
  <conditionalFormatting sqref="G6">
    <cfRule type="containsText" dxfId="35" priority="48" operator="containsText" text="Action Required">
      <formula>NOT(ISERROR(SEARCH("Action Required",G6)))</formula>
    </cfRule>
  </conditionalFormatting>
  <conditionalFormatting sqref="G6">
    <cfRule type="containsText" dxfId="34" priority="47" operator="containsText" text="Remove Old Tag">
      <formula>NOT(ISERROR(SEARCH("Remove Old Tag",G6)))</formula>
    </cfRule>
  </conditionalFormatting>
  <conditionalFormatting sqref="H6">
    <cfRule type="containsText" dxfId="33" priority="43" operator="containsText" text="New Sign Required">
      <formula>NOT(ISERROR(SEARCH("New Sign Required",H6)))</formula>
    </cfRule>
  </conditionalFormatting>
  <conditionalFormatting sqref="H6">
    <cfRule type="containsText" dxfId="32" priority="42" operator="containsText" text="Action Required">
      <formula>NOT(ISERROR(SEARCH("Action Required",H6)))</formula>
    </cfRule>
  </conditionalFormatting>
  <conditionalFormatting sqref="H6">
    <cfRule type="containsText" dxfId="31" priority="40" operator="containsText" text="Remove Old Sign">
      <formula>NOT(ISERROR(SEARCH("Remove Old Sign",H6)))</formula>
    </cfRule>
    <cfRule type="containsText" dxfId="30" priority="41" operator="containsText" text="Move Sign to New Location">
      <formula>NOT(ISERROR(SEARCH("Move Sign to New Location",H6)))</formula>
    </cfRule>
  </conditionalFormatting>
  <conditionalFormatting sqref="J15">
    <cfRule type="cellIs" dxfId="29" priority="31" operator="equal">
      <formula>0</formula>
    </cfRule>
  </conditionalFormatting>
  <conditionalFormatting sqref="J15">
    <cfRule type="cellIs" dxfId="28" priority="28" operator="equal">
      <formula>"In Progress"</formula>
    </cfRule>
    <cfRule type="cellIs" dxfId="27" priority="29" operator="equal">
      <formula>"Log Issues"</formula>
    </cfRule>
    <cfRule type="cellIs" dxfId="26" priority="30" operator="equal">
      <formula>"N/A"</formula>
    </cfRule>
  </conditionalFormatting>
  <conditionalFormatting sqref="D6">
    <cfRule type="containsText" dxfId="25" priority="23" operator="containsText" text="Yes">
      <formula>NOT(ISERROR(SEARCH("Yes",D6)))</formula>
    </cfRule>
  </conditionalFormatting>
  <conditionalFormatting sqref="D7:D23">
    <cfRule type="containsText" dxfId="24" priority="20" operator="containsText" text="Yes">
      <formula>NOT(ISERROR(SEARCH("Yes",D7)))</formula>
    </cfRule>
  </conditionalFormatting>
  <conditionalFormatting sqref="D24:D25">
    <cfRule type="containsText" dxfId="23" priority="19" operator="containsText" text="Yes">
      <formula>NOT(ISERROR(SEARCH("Yes",D24)))</formula>
    </cfRule>
  </conditionalFormatting>
  <conditionalFormatting sqref="G7:G25">
    <cfRule type="containsText" dxfId="22" priority="18" operator="containsText" text="New Tag Required">
      <formula>NOT(ISERROR(SEARCH("New Tag Required",G7)))</formula>
    </cfRule>
  </conditionalFormatting>
  <conditionalFormatting sqref="G7:G25">
    <cfRule type="containsText" dxfId="21" priority="17" operator="containsText" text="Action Required">
      <formula>NOT(ISERROR(SEARCH("Action Required",G7)))</formula>
    </cfRule>
  </conditionalFormatting>
  <conditionalFormatting sqref="G7:G25">
    <cfRule type="containsText" dxfId="20" priority="16" operator="containsText" text="Remove Old Tag">
      <formula>NOT(ISERROR(SEARCH("Remove Old Tag",G7)))</formula>
    </cfRule>
  </conditionalFormatting>
  <conditionalFormatting sqref="H7:H25">
    <cfRule type="containsText" dxfId="19" priority="15" operator="containsText" text="New Sign Required">
      <formula>NOT(ISERROR(SEARCH("New Sign Required",H7)))</formula>
    </cfRule>
  </conditionalFormatting>
  <conditionalFormatting sqref="H7:H25">
    <cfRule type="containsText" dxfId="18" priority="14" operator="containsText" text="Action Required">
      <formula>NOT(ISERROR(SEARCH("Action Required",H7)))</formula>
    </cfRule>
  </conditionalFormatting>
  <conditionalFormatting sqref="H7:H25">
    <cfRule type="containsText" dxfId="17" priority="12" operator="containsText" text="Remove Old Sign">
      <formula>NOT(ISERROR(SEARCH("Remove Old Sign",H7)))</formula>
    </cfRule>
    <cfRule type="containsText" dxfId="16" priority="13" operator="containsText" text="Move Sign to New Location">
      <formula>NOT(ISERROR(SEARCH("Move Sign to New Location",H7)))</formula>
    </cfRule>
  </conditionalFormatting>
  <conditionalFormatting sqref="E27:E31">
    <cfRule type="containsText" dxfId="15" priority="11" operator="containsText" text="Remove Old Tag">
      <formula>NOT(ISERROR(SEARCH("Remove Old Tag",E27)))</formula>
    </cfRule>
  </conditionalFormatting>
  <conditionalFormatting sqref="A27:B31">
    <cfRule type="containsText" dxfId="14" priority="9" operator="containsText" text="Remove Old Tag">
      <formula>NOT(ISERROR(SEARCH("Remove Old Tag",A27)))</formula>
    </cfRule>
  </conditionalFormatting>
  <conditionalFormatting sqref="D27:D31">
    <cfRule type="containsText" dxfId="13" priority="8" operator="containsText" text="Yes">
      <formula>NOT(ISERROR(SEARCH("Yes",D27)))</formula>
    </cfRule>
  </conditionalFormatting>
  <conditionalFormatting sqref="G27:G31">
    <cfRule type="containsText" dxfId="12" priority="7" operator="containsText" text="New Tag Required">
      <formula>NOT(ISERROR(SEARCH("New Tag Required",G27)))</formula>
    </cfRule>
  </conditionalFormatting>
  <conditionalFormatting sqref="G27:G31">
    <cfRule type="containsText" dxfId="11" priority="6" operator="containsText" text="Action Required">
      <formula>NOT(ISERROR(SEARCH("Action Required",G27)))</formula>
    </cfRule>
  </conditionalFormatting>
  <conditionalFormatting sqref="G27:G31">
    <cfRule type="containsText" dxfId="10" priority="5" operator="containsText" text="Remove Old Tag">
      <formula>NOT(ISERROR(SEARCH("Remove Old Tag",G27)))</formula>
    </cfRule>
  </conditionalFormatting>
  <conditionalFormatting sqref="H27:H31">
    <cfRule type="containsText" dxfId="9" priority="4" operator="containsText" text="New Sign Required">
      <formula>NOT(ISERROR(SEARCH("New Sign Required",H27)))</formula>
    </cfRule>
  </conditionalFormatting>
  <conditionalFormatting sqref="H27:H31">
    <cfRule type="containsText" dxfId="8" priority="3" operator="containsText" text="Action Required">
      <formula>NOT(ISERROR(SEARCH("Action Required",H27)))</formula>
    </cfRule>
  </conditionalFormatting>
  <conditionalFormatting sqref="H27:H31">
    <cfRule type="containsText" dxfId="7" priority="1" operator="containsText" text="Remove Old Sign">
      <formula>NOT(ISERROR(SEARCH("Remove Old Sign",H27)))</formula>
    </cfRule>
    <cfRule type="containsText" dxfId="6" priority="2" operator="containsText" text="Move Sign to New Location">
      <formula>NOT(ISERROR(SEARCH("Move Sign to New Location",H27)))</formula>
    </cfRule>
  </conditionalFormatting>
  <dataValidations count="2">
    <dataValidation type="list" allowBlank="1" showInputMessage="1" showErrorMessage="1" sqref="H194:H398" xr:uid="{00000000-0002-0000-0000-000000000000}">
      <formula1>DoorSignage</formula1>
    </dataValidation>
    <dataValidation type="list" allowBlank="1" showInputMessage="1" showErrorMessage="1" sqref="D6:D68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H36:H193 H27:H33 H6:H25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G36:G193 G27:G33 G6:G25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C32:C193 C6:C25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M7:M14 M16:M26 M28</xm:sqref>
        </x14:dataValidation>
        <x14:dataValidation type="list" allowBlank="1" showInputMessage="1" showErrorMessage="1" xr:uid="{00000000-0002-0000-0000-00000A000000}">
          <x14:formula1>
            <xm:f>Lookup!$F$1:$F$7</xm:f>
          </x14:formula1>
          <xm:sqref>J7:J26 J28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C26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G26:H26</xm:sqref>
        </x14:dataValidation>
        <x14:dataValidation type="list" allowBlank="1" showInputMessage="1" xr:uid="{62CCB667-1869-4643-8A00-4EDF344CD62B}">
          <x14:formula1>
            <xm:f>'U:\CAD\Projects\Key_Drawings\Open_Projects\DRAFT_KD0656\[DRAFT_KDU_0656_20200210.xlsx]Lookup'!#REF!</xm:f>
          </x14:formula1>
          <xm:sqref>C27:C31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8"/>
  <sheetViews>
    <sheetView zoomScale="90" zoomScaleNormal="90" workbookViewId="0">
      <selection activeCell="E12" sqref="E12"/>
    </sheetView>
  </sheetViews>
  <sheetFormatPr defaultColWidth="9.140625" defaultRowHeight="15" customHeight="1" x14ac:dyDescent="0.25"/>
  <cols>
    <col min="1" max="1" width="22.42578125" style="24" bestFit="1" customWidth="1"/>
    <col min="2" max="2" width="30.140625" style="24" customWidth="1"/>
    <col min="3" max="3" width="24" style="18" customWidth="1"/>
    <col min="4" max="4" width="14.28515625" style="18" bestFit="1" customWidth="1"/>
    <col min="5" max="5" width="13.7109375" style="18" customWidth="1"/>
    <col min="6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10" ht="15" customHeight="1" x14ac:dyDescent="0.25">
      <c r="A1" s="16" t="s">
        <v>7</v>
      </c>
      <c r="B1" s="33" t="s">
        <v>75</v>
      </c>
      <c r="C1" s="17"/>
      <c r="D1" s="10" t="s">
        <v>10</v>
      </c>
      <c r="E1" s="34">
        <f>'KD Changes'!G1</f>
        <v>43733</v>
      </c>
    </row>
    <row r="2" spans="1:10" ht="15" customHeight="1" x14ac:dyDescent="0.25">
      <c r="A2" s="20" t="s">
        <v>8</v>
      </c>
      <c r="B2" s="21" t="str">
        <f>'KD Changes'!B2:C2</f>
        <v>Dale E. Baldwin Hall</v>
      </c>
      <c r="C2" s="22"/>
      <c r="D2" s="23" t="s">
        <v>12</v>
      </c>
      <c r="E2" s="35" t="str">
        <f>'KD Changes'!G2</f>
        <v>Sawyer Wilson</v>
      </c>
    </row>
    <row r="5" spans="1:10" s="13" customFormat="1" ht="15" customHeight="1" thickBot="1" x14ac:dyDescent="0.3">
      <c r="A5" s="11" t="s">
        <v>57</v>
      </c>
      <c r="B5" s="12" t="s">
        <v>58</v>
      </c>
      <c r="C5" s="12" t="s">
        <v>59</v>
      </c>
      <c r="D5" s="12" t="s">
        <v>60</v>
      </c>
      <c r="E5" s="12" t="s">
        <v>17</v>
      </c>
    </row>
    <row r="6" spans="1:10" s="38" customFormat="1" ht="15" customHeight="1" thickTop="1" x14ac:dyDescent="0.25">
      <c r="A6" s="70"/>
      <c r="B6" s="37"/>
      <c r="G6" s="39"/>
      <c r="H6" s="39"/>
    </row>
    <row r="7" spans="1:10" ht="15" customHeight="1" x14ac:dyDescent="0.25">
      <c r="A7" s="37"/>
      <c r="B7" s="37"/>
      <c r="C7" s="38"/>
      <c r="G7" s="13"/>
      <c r="H7" s="13"/>
      <c r="I7" s="18"/>
      <c r="J7" s="18"/>
    </row>
    <row r="8" spans="1:10" ht="15" customHeight="1" x14ac:dyDescent="0.25">
      <c r="A8" s="37"/>
      <c r="B8" s="37"/>
      <c r="C8" s="38"/>
      <c r="F8" s="25"/>
      <c r="G8" s="13"/>
      <c r="H8" s="13"/>
    </row>
    <row r="9" spans="1:10" ht="15" customHeight="1" x14ac:dyDescent="0.25">
      <c r="A9" s="37"/>
      <c r="B9" s="37"/>
      <c r="C9" s="38"/>
    </row>
    <row r="10" spans="1:10" ht="15" customHeight="1" x14ac:dyDescent="0.25">
      <c r="A10" s="37"/>
      <c r="B10" s="37"/>
      <c r="C10" s="38"/>
    </row>
    <row r="11" spans="1:10" ht="15" customHeight="1" x14ac:dyDescent="0.25">
      <c r="A11" s="37"/>
      <c r="B11" s="37"/>
      <c r="C11" s="38"/>
    </row>
    <row r="12" spans="1:10" ht="15" customHeight="1" x14ac:dyDescent="0.25">
      <c r="A12" s="37"/>
      <c r="B12" s="37"/>
      <c r="C12" s="38"/>
    </row>
    <row r="13" spans="1:10" ht="15" customHeight="1" x14ac:dyDescent="0.25">
      <c r="A13" s="37"/>
      <c r="B13" s="37"/>
      <c r="C13" s="38"/>
    </row>
    <row r="14" spans="1:10" ht="15" customHeight="1" x14ac:dyDescent="0.25">
      <c r="A14" s="37"/>
      <c r="B14" s="37"/>
      <c r="C14" s="38"/>
    </row>
    <row r="15" spans="1:10" ht="15" customHeight="1" x14ac:dyDescent="0.25">
      <c r="A15" s="37"/>
      <c r="B15" s="37"/>
      <c r="C15" s="38"/>
    </row>
    <row r="16" spans="1:10" ht="15" customHeight="1" x14ac:dyDescent="0.25">
      <c r="A16" s="37"/>
      <c r="B16" s="37"/>
      <c r="C16" s="38"/>
    </row>
    <row r="17" spans="1:3" ht="15" customHeight="1" x14ac:dyDescent="0.25">
      <c r="A17" s="37"/>
      <c r="B17" s="37"/>
      <c r="C17" s="38"/>
    </row>
    <row r="18" spans="1:3" ht="15" customHeight="1" x14ac:dyDescent="0.25">
      <c r="A18" s="37"/>
      <c r="B18" s="37"/>
      <c r="C18" s="38"/>
    </row>
    <row r="19" spans="1:3" ht="15" customHeight="1" x14ac:dyDescent="0.25">
      <c r="A19" s="37"/>
      <c r="B19" s="37"/>
      <c r="C19" s="38"/>
    </row>
    <row r="20" spans="1:3" ht="15" customHeight="1" x14ac:dyDescent="0.25">
      <c r="A20" s="37"/>
      <c r="B20" s="37"/>
      <c r="C20" s="38"/>
    </row>
    <row r="21" spans="1:3" ht="15" customHeight="1" x14ac:dyDescent="0.25">
      <c r="A21" s="37"/>
      <c r="B21" s="37"/>
      <c r="C21" s="38"/>
    </row>
    <row r="22" spans="1:3" ht="15" customHeight="1" x14ac:dyDescent="0.25">
      <c r="A22" s="37"/>
      <c r="B22" s="37"/>
      <c r="C22" s="38"/>
    </row>
    <row r="23" spans="1:3" ht="15" customHeight="1" x14ac:dyDescent="0.25">
      <c r="A23" s="37"/>
      <c r="B23" s="37"/>
      <c r="C23" s="38"/>
    </row>
    <row r="24" spans="1:3" ht="15" customHeight="1" x14ac:dyDescent="0.25">
      <c r="A24" s="37"/>
      <c r="B24" s="37"/>
      <c r="C24" s="38"/>
    </row>
    <row r="25" spans="1:3" ht="15" customHeight="1" x14ac:dyDescent="0.25">
      <c r="A25" s="37"/>
      <c r="B25" s="37"/>
      <c r="C25" s="38"/>
    </row>
    <row r="26" spans="1:3" ht="15" customHeight="1" x14ac:dyDescent="0.25">
      <c r="A26" s="37"/>
      <c r="B26" s="37"/>
      <c r="C26" s="38"/>
    </row>
    <row r="27" spans="1:3" ht="15" customHeight="1" x14ac:dyDescent="0.25">
      <c r="A27" s="37"/>
      <c r="B27" s="37"/>
      <c r="C27" s="38"/>
    </row>
    <row r="28" spans="1:3" ht="15" customHeight="1" x14ac:dyDescent="0.25">
      <c r="A28" s="37"/>
      <c r="B28" s="37"/>
      <c r="C28" s="38"/>
    </row>
    <row r="29" spans="1:3" ht="15" customHeight="1" x14ac:dyDescent="0.25">
      <c r="A29" s="37"/>
      <c r="B29" s="37"/>
      <c r="C29" s="38"/>
    </row>
    <row r="30" spans="1:3" ht="15" customHeight="1" x14ac:dyDescent="0.25">
      <c r="A30" s="37"/>
      <c r="B30" s="37"/>
      <c r="C30" s="38"/>
    </row>
    <row r="31" spans="1:3" ht="15" customHeight="1" x14ac:dyDescent="0.25">
      <c r="A31" s="37"/>
      <c r="B31" s="37"/>
      <c r="C31" s="38"/>
    </row>
    <row r="32" spans="1:3" ht="15" customHeight="1" x14ac:dyDescent="0.25">
      <c r="A32" s="37"/>
      <c r="B32" s="37"/>
      <c r="C32" s="38"/>
    </row>
    <row r="33" spans="1:3" ht="15" customHeight="1" x14ac:dyDescent="0.25">
      <c r="A33" s="37"/>
      <c r="B33" s="37"/>
      <c r="C33" s="38"/>
    </row>
    <row r="34" spans="1:3" ht="15" customHeight="1" x14ac:dyDescent="0.25">
      <c r="A34" s="37"/>
      <c r="B34" s="37"/>
      <c r="C34" s="38"/>
    </row>
    <row r="35" spans="1:3" ht="15" customHeight="1" x14ac:dyDescent="0.25">
      <c r="A35" s="37"/>
      <c r="B35" s="37"/>
      <c r="C35" s="38"/>
    </row>
    <row r="36" spans="1:3" ht="15" customHeight="1" x14ac:dyDescent="0.25">
      <c r="A36" s="37"/>
      <c r="B36" s="37"/>
      <c r="C36" s="38"/>
    </row>
    <row r="37" spans="1:3" ht="15" customHeight="1" x14ac:dyDescent="0.25">
      <c r="A37" s="37"/>
      <c r="B37" s="37"/>
      <c r="C37" s="38"/>
    </row>
    <row r="38" spans="1:3" ht="15" customHeight="1" x14ac:dyDescent="0.25">
      <c r="A38" s="37"/>
      <c r="B38" s="37"/>
      <c r="C38" s="38"/>
    </row>
    <row r="39" spans="1:3" ht="15" customHeight="1" x14ac:dyDescent="0.25">
      <c r="A39" s="37"/>
      <c r="B39" s="37"/>
      <c r="C39" s="38"/>
    </row>
    <row r="40" spans="1:3" ht="15" customHeight="1" x14ac:dyDescent="0.25">
      <c r="A40" s="37"/>
      <c r="B40" s="37"/>
      <c r="C40" s="38"/>
    </row>
    <row r="41" spans="1:3" ht="15" customHeight="1" x14ac:dyDescent="0.25">
      <c r="A41" s="37"/>
      <c r="B41" s="37"/>
      <c r="C41" s="38"/>
    </row>
    <row r="42" spans="1:3" ht="15" customHeight="1" x14ac:dyDescent="0.25">
      <c r="A42" s="37"/>
      <c r="B42" s="37"/>
      <c r="C42" s="38"/>
    </row>
    <row r="43" spans="1:3" ht="15" customHeight="1" x14ac:dyDescent="0.25">
      <c r="A43" s="37"/>
      <c r="B43" s="37"/>
      <c r="C43" s="38"/>
    </row>
    <row r="44" spans="1:3" ht="15" customHeight="1" x14ac:dyDescent="0.25">
      <c r="A44" s="37"/>
      <c r="B44" s="37"/>
      <c r="C44" s="38"/>
    </row>
    <row r="45" spans="1:3" ht="15" customHeight="1" x14ac:dyDescent="0.25">
      <c r="A45" s="37"/>
      <c r="B45" s="37"/>
      <c r="C45" s="38"/>
    </row>
    <row r="46" spans="1:3" ht="15" customHeight="1" x14ac:dyDescent="0.25">
      <c r="A46" s="37"/>
      <c r="B46" s="37"/>
      <c r="C46" s="38"/>
    </row>
    <row r="47" spans="1:3" ht="15" customHeight="1" x14ac:dyDescent="0.25">
      <c r="A47" s="37"/>
      <c r="B47" s="37"/>
      <c r="C47" s="38"/>
    </row>
    <row r="48" spans="1:3" ht="15" customHeight="1" x14ac:dyDescent="0.25">
      <c r="A48" s="37"/>
      <c r="B48" s="37"/>
      <c r="C48" s="38"/>
    </row>
    <row r="49" spans="1:3" ht="15" customHeight="1" x14ac:dyDescent="0.25">
      <c r="A49" s="37"/>
      <c r="B49" s="37"/>
      <c r="C49" s="38"/>
    </row>
    <row r="50" spans="1:3" ht="15" customHeight="1" x14ac:dyDescent="0.25">
      <c r="A50" s="37"/>
      <c r="B50" s="37"/>
      <c r="C50" s="38"/>
    </row>
    <row r="51" spans="1:3" ht="15" customHeight="1" x14ac:dyDescent="0.25">
      <c r="A51" s="37"/>
      <c r="B51" s="37"/>
      <c r="C51" s="38"/>
    </row>
    <row r="52" spans="1:3" ht="15" customHeight="1" x14ac:dyDescent="0.25">
      <c r="A52" s="37"/>
      <c r="B52" s="37"/>
      <c r="C52" s="38"/>
    </row>
    <row r="53" spans="1:3" ht="15" customHeight="1" x14ac:dyDescent="0.25">
      <c r="A53" s="37"/>
      <c r="B53" s="37"/>
      <c r="C53" s="38"/>
    </row>
    <row r="54" spans="1:3" ht="15" customHeight="1" x14ac:dyDescent="0.25">
      <c r="A54" s="37"/>
      <c r="B54" s="37"/>
      <c r="C54" s="38"/>
    </row>
    <row r="55" spans="1:3" ht="15" customHeight="1" x14ac:dyDescent="0.25">
      <c r="A55" s="37"/>
      <c r="B55" s="37"/>
      <c r="C55" s="38"/>
    </row>
    <row r="56" spans="1:3" ht="15" customHeight="1" x14ac:dyDescent="0.25">
      <c r="A56" s="37"/>
      <c r="B56" s="37"/>
      <c r="C56" s="38"/>
    </row>
    <row r="57" spans="1:3" ht="15" customHeight="1" x14ac:dyDescent="0.25">
      <c r="A57" s="37"/>
      <c r="B57" s="37"/>
      <c r="C57" s="38"/>
    </row>
    <row r="58" spans="1:3" ht="15" customHeight="1" x14ac:dyDescent="0.25">
      <c r="A58" s="37"/>
      <c r="B58" s="37"/>
      <c r="C58" s="38"/>
    </row>
    <row r="59" spans="1:3" ht="15" customHeight="1" x14ac:dyDescent="0.25">
      <c r="A59" s="37"/>
      <c r="B59" s="37"/>
      <c r="C59" s="38"/>
    </row>
    <row r="60" spans="1:3" ht="15" customHeight="1" x14ac:dyDescent="0.25">
      <c r="A60" s="37"/>
      <c r="B60" s="37"/>
      <c r="C60" s="38"/>
    </row>
    <row r="61" spans="1:3" ht="15" customHeight="1" x14ac:dyDescent="0.25">
      <c r="A61" s="37"/>
      <c r="B61" s="37"/>
      <c r="C61" s="38"/>
    </row>
    <row r="62" spans="1:3" ht="15" customHeight="1" x14ac:dyDescent="0.25">
      <c r="A62" s="37"/>
      <c r="B62" s="37"/>
      <c r="C62" s="38"/>
    </row>
    <row r="63" spans="1:3" ht="15" customHeight="1" x14ac:dyDescent="0.25">
      <c r="A63" s="37"/>
      <c r="B63" s="37"/>
      <c r="C63" s="38"/>
    </row>
    <row r="64" spans="1:3" ht="15" customHeight="1" x14ac:dyDescent="0.25">
      <c r="A64" s="37"/>
      <c r="B64" s="37"/>
      <c r="C64" s="38"/>
    </row>
    <row r="65" spans="1:3" ht="15" customHeight="1" x14ac:dyDescent="0.25">
      <c r="A65" s="37"/>
      <c r="B65" s="37"/>
      <c r="C65" s="38"/>
    </row>
    <row r="66" spans="1:3" ht="15" customHeight="1" x14ac:dyDescent="0.25">
      <c r="A66" s="37"/>
      <c r="B66" s="37"/>
      <c r="C66" s="38"/>
    </row>
    <row r="67" spans="1:3" ht="15" customHeight="1" x14ac:dyDescent="0.25">
      <c r="A67" s="37"/>
      <c r="B67" s="37"/>
      <c r="C67" s="38"/>
    </row>
    <row r="68" spans="1:3" ht="15" customHeight="1" x14ac:dyDescent="0.25">
      <c r="A68" s="37"/>
      <c r="B68" s="37"/>
      <c r="C68" s="38"/>
    </row>
    <row r="69" spans="1:3" ht="15" customHeight="1" x14ac:dyDescent="0.25">
      <c r="A69" s="37"/>
      <c r="B69" s="37"/>
      <c r="C69" s="38"/>
    </row>
    <row r="70" spans="1:3" ht="15" customHeight="1" x14ac:dyDescent="0.25">
      <c r="A70" s="37"/>
      <c r="B70" s="37"/>
      <c r="C70" s="38"/>
    </row>
    <row r="71" spans="1:3" ht="15" customHeight="1" x14ac:dyDescent="0.25">
      <c r="A71" s="37"/>
      <c r="B71" s="37"/>
      <c r="C71" s="38"/>
    </row>
    <row r="72" spans="1:3" ht="15" customHeight="1" x14ac:dyDescent="0.25">
      <c r="A72" s="37"/>
      <c r="B72" s="37"/>
      <c r="C72" s="38"/>
    </row>
    <row r="73" spans="1:3" ht="15" customHeight="1" x14ac:dyDescent="0.25">
      <c r="A73" s="37"/>
      <c r="B73" s="37"/>
      <c r="C73" s="38"/>
    </row>
    <row r="74" spans="1:3" ht="15" customHeight="1" x14ac:dyDescent="0.25">
      <c r="A74" s="37"/>
      <c r="B74" s="37"/>
      <c r="C74" s="38"/>
    </row>
    <row r="75" spans="1:3" ht="15" customHeight="1" x14ac:dyDescent="0.25">
      <c r="A75" s="37"/>
      <c r="B75" s="37"/>
      <c r="C75" s="38"/>
    </row>
    <row r="76" spans="1:3" ht="15" customHeight="1" x14ac:dyDescent="0.25">
      <c r="A76" s="37"/>
      <c r="B76" s="37"/>
      <c r="C76" s="38"/>
    </row>
    <row r="77" spans="1:3" ht="15" customHeight="1" x14ac:dyDescent="0.25">
      <c r="A77" s="37"/>
      <c r="B77" s="37"/>
      <c r="C77" s="38"/>
    </row>
    <row r="78" spans="1:3" ht="15" customHeight="1" x14ac:dyDescent="0.25">
      <c r="A78" s="37"/>
      <c r="B78" s="37"/>
      <c r="C78" s="38"/>
    </row>
    <row r="79" spans="1:3" ht="15" customHeight="1" x14ac:dyDescent="0.25">
      <c r="A79" s="37"/>
      <c r="B79" s="37"/>
      <c r="C79" s="38"/>
    </row>
    <row r="80" spans="1:3" ht="15" customHeight="1" x14ac:dyDescent="0.25">
      <c r="A80" s="37"/>
      <c r="B80" s="37"/>
      <c r="C80" s="38"/>
    </row>
    <row r="81" spans="1:3" ht="15" customHeight="1" x14ac:dyDescent="0.25">
      <c r="A81" s="37"/>
      <c r="B81" s="37"/>
      <c r="C81" s="38"/>
    </row>
    <row r="82" spans="1:3" ht="15" customHeight="1" x14ac:dyDescent="0.25">
      <c r="A82" s="37"/>
      <c r="B82" s="37"/>
      <c r="C82" s="38"/>
    </row>
    <row r="83" spans="1:3" ht="15" customHeight="1" x14ac:dyDescent="0.25">
      <c r="A83" s="37"/>
      <c r="B83" s="37"/>
      <c r="C83" s="38"/>
    </row>
    <row r="84" spans="1:3" ht="15" customHeight="1" x14ac:dyDescent="0.25">
      <c r="A84" s="37"/>
      <c r="B84" s="37"/>
      <c r="C84" s="38"/>
    </row>
    <row r="85" spans="1:3" ht="15" customHeight="1" x14ac:dyDescent="0.25">
      <c r="A85" s="37"/>
      <c r="B85" s="37"/>
      <c r="C85" s="38"/>
    </row>
    <row r="86" spans="1:3" ht="15" customHeight="1" x14ac:dyDescent="0.25">
      <c r="A86" s="37"/>
      <c r="B86" s="37"/>
      <c r="C86" s="38"/>
    </row>
    <row r="87" spans="1:3" ht="15" customHeight="1" x14ac:dyDescent="0.25">
      <c r="A87" s="37"/>
      <c r="B87" s="37"/>
      <c r="C87" s="38"/>
    </row>
    <row r="88" spans="1:3" ht="15" customHeight="1" x14ac:dyDescent="0.25">
      <c r="A88" s="37"/>
      <c r="B88" s="37"/>
      <c r="C88" s="38"/>
    </row>
    <row r="89" spans="1:3" ht="15" customHeight="1" x14ac:dyDescent="0.25">
      <c r="A89" s="37"/>
      <c r="B89" s="37"/>
      <c r="C89" s="38"/>
    </row>
    <row r="90" spans="1:3" ht="15" customHeight="1" x14ac:dyDescent="0.25">
      <c r="A90" s="37"/>
      <c r="B90" s="37"/>
      <c r="C90" s="38"/>
    </row>
    <row r="91" spans="1:3" ht="15" customHeight="1" x14ac:dyDescent="0.25">
      <c r="A91" s="37"/>
      <c r="B91" s="37"/>
      <c r="C91" s="38"/>
    </row>
    <row r="92" spans="1:3" ht="15" customHeight="1" x14ac:dyDescent="0.25">
      <c r="A92" s="37"/>
      <c r="B92" s="37"/>
      <c r="C92" s="38"/>
    </row>
    <row r="93" spans="1:3" ht="15" customHeight="1" x14ac:dyDescent="0.25">
      <c r="A93" s="37"/>
      <c r="B93" s="37"/>
      <c r="C93" s="38"/>
    </row>
    <row r="94" spans="1:3" ht="15" customHeight="1" x14ac:dyDescent="0.25">
      <c r="A94" s="37"/>
      <c r="B94" s="37"/>
      <c r="C94" s="38"/>
    </row>
    <row r="95" spans="1:3" ht="15" customHeight="1" x14ac:dyDescent="0.25">
      <c r="A95" s="37"/>
      <c r="B95" s="37"/>
      <c r="C95" s="38"/>
    </row>
    <row r="96" spans="1:3" ht="15" customHeight="1" x14ac:dyDescent="0.25">
      <c r="A96" s="37"/>
      <c r="B96" s="37"/>
      <c r="C96" s="38"/>
    </row>
    <row r="97" spans="1:3" ht="15" customHeight="1" x14ac:dyDescent="0.25">
      <c r="A97" s="37"/>
      <c r="B97" s="37"/>
      <c r="C97" s="38"/>
    </row>
    <row r="98" spans="1:3" ht="15" customHeight="1" x14ac:dyDescent="0.25">
      <c r="A98" s="37"/>
      <c r="B98" s="37"/>
      <c r="C98" s="38"/>
    </row>
    <row r="99" spans="1:3" ht="15" customHeight="1" x14ac:dyDescent="0.25">
      <c r="A99" s="37"/>
      <c r="B99" s="37"/>
      <c r="C99" s="38"/>
    </row>
    <row r="100" spans="1:3" ht="15" customHeight="1" x14ac:dyDescent="0.25">
      <c r="A100" s="37"/>
      <c r="B100" s="37"/>
      <c r="C100" s="38"/>
    </row>
    <row r="101" spans="1:3" ht="15" customHeight="1" x14ac:dyDescent="0.25">
      <c r="A101" s="37"/>
      <c r="B101" s="37"/>
      <c r="C101" s="38"/>
    </row>
    <row r="102" spans="1:3" ht="15" customHeight="1" x14ac:dyDescent="0.25">
      <c r="A102" s="37"/>
      <c r="B102" s="37"/>
      <c r="C102" s="38"/>
    </row>
    <row r="103" spans="1:3" ht="15" customHeight="1" x14ac:dyDescent="0.25">
      <c r="A103" s="37"/>
      <c r="B103" s="37"/>
      <c r="C103" s="38"/>
    </row>
    <row r="104" spans="1:3" ht="15" customHeight="1" x14ac:dyDescent="0.25">
      <c r="A104" s="37"/>
      <c r="B104" s="37"/>
      <c r="C104" s="38"/>
    </row>
    <row r="105" spans="1:3" ht="15" customHeight="1" x14ac:dyDescent="0.25">
      <c r="A105" s="37"/>
      <c r="B105" s="37"/>
      <c r="C105" s="38"/>
    </row>
    <row r="106" spans="1:3" ht="15" customHeight="1" x14ac:dyDescent="0.25">
      <c r="A106" s="37"/>
      <c r="B106" s="37"/>
      <c r="C106" s="38"/>
    </row>
    <row r="107" spans="1:3" ht="15" customHeight="1" x14ac:dyDescent="0.25">
      <c r="A107" s="37"/>
      <c r="B107" s="37"/>
      <c r="C107" s="38"/>
    </row>
    <row r="108" spans="1:3" ht="15" customHeight="1" x14ac:dyDescent="0.25">
      <c r="A108" s="37"/>
      <c r="B108" s="37"/>
      <c r="C108" s="38"/>
    </row>
    <row r="109" spans="1:3" ht="15" customHeight="1" x14ac:dyDescent="0.25">
      <c r="A109" s="37"/>
      <c r="B109" s="37"/>
      <c r="C109" s="38"/>
    </row>
    <row r="110" spans="1:3" ht="15" customHeight="1" x14ac:dyDescent="0.25">
      <c r="A110" s="37"/>
      <c r="B110" s="37"/>
      <c r="C110" s="38"/>
    </row>
    <row r="111" spans="1:3" ht="15" customHeight="1" x14ac:dyDescent="0.25">
      <c r="A111" s="37"/>
      <c r="B111" s="37"/>
      <c r="C111" s="38"/>
    </row>
    <row r="112" spans="1:3" ht="15" customHeight="1" x14ac:dyDescent="0.25">
      <c r="A112" s="37"/>
      <c r="B112" s="37"/>
      <c r="C112" s="38"/>
    </row>
    <row r="113" spans="1:3" ht="15" customHeight="1" x14ac:dyDescent="0.25">
      <c r="A113" s="37"/>
      <c r="B113" s="37"/>
      <c r="C113" s="38"/>
    </row>
    <row r="114" spans="1:3" ht="15" customHeight="1" x14ac:dyDescent="0.25">
      <c r="A114" s="37"/>
      <c r="B114" s="37"/>
      <c r="C114" s="38"/>
    </row>
    <row r="115" spans="1:3" ht="15" customHeight="1" x14ac:dyDescent="0.25">
      <c r="A115" s="37"/>
      <c r="B115" s="37"/>
      <c r="C115" s="38"/>
    </row>
    <row r="116" spans="1:3" ht="15" customHeight="1" x14ac:dyDescent="0.25">
      <c r="A116" s="37"/>
      <c r="B116" s="37"/>
      <c r="C116" s="38"/>
    </row>
    <row r="117" spans="1:3" ht="15" customHeight="1" x14ac:dyDescent="0.25">
      <c r="A117" s="37"/>
      <c r="B117" s="37"/>
      <c r="C117" s="38"/>
    </row>
    <row r="118" spans="1:3" ht="15" customHeight="1" x14ac:dyDescent="0.25">
      <c r="A118" s="37"/>
      <c r="B118" s="37"/>
      <c r="C118" s="38"/>
    </row>
    <row r="119" spans="1:3" ht="15" customHeight="1" x14ac:dyDescent="0.25">
      <c r="A119" s="37"/>
      <c r="B119" s="37"/>
      <c r="C119" s="38"/>
    </row>
    <row r="120" spans="1:3" ht="15" customHeight="1" x14ac:dyDescent="0.25">
      <c r="A120" s="37"/>
      <c r="B120" s="37"/>
      <c r="C120" s="38"/>
    </row>
    <row r="121" spans="1:3" ht="15" customHeight="1" x14ac:dyDescent="0.25">
      <c r="A121" s="37"/>
      <c r="B121" s="37"/>
      <c r="C121" s="38"/>
    </row>
    <row r="122" spans="1:3" ht="15" customHeight="1" x14ac:dyDescent="0.25">
      <c r="A122" s="37"/>
      <c r="B122" s="37"/>
      <c r="C122" s="38"/>
    </row>
    <row r="123" spans="1:3" ht="15" customHeight="1" x14ac:dyDescent="0.25">
      <c r="A123" s="37"/>
      <c r="B123" s="37"/>
      <c r="C123" s="38"/>
    </row>
    <row r="124" spans="1:3" ht="15" customHeight="1" x14ac:dyDescent="0.25">
      <c r="A124" s="37"/>
      <c r="B124" s="37"/>
      <c r="C124" s="38"/>
    </row>
    <row r="125" spans="1:3" ht="15" customHeight="1" x14ac:dyDescent="0.25">
      <c r="A125" s="37"/>
      <c r="B125" s="37"/>
      <c r="C125" s="38"/>
    </row>
    <row r="126" spans="1:3" ht="15" customHeight="1" x14ac:dyDescent="0.25">
      <c r="A126" s="37"/>
      <c r="B126" s="37"/>
      <c r="C126" s="38"/>
    </row>
    <row r="127" spans="1:3" ht="15" customHeight="1" x14ac:dyDescent="0.25">
      <c r="A127" s="37"/>
      <c r="B127" s="37"/>
      <c r="C127" s="38"/>
    </row>
    <row r="128" spans="1:3" ht="15" customHeight="1" x14ac:dyDescent="0.25">
      <c r="A128" s="37"/>
      <c r="B128" s="37"/>
      <c r="C128" s="38"/>
    </row>
    <row r="129" spans="1:3" ht="15" customHeight="1" x14ac:dyDescent="0.25">
      <c r="A129" s="37"/>
      <c r="B129" s="37"/>
      <c r="C129" s="38"/>
    </row>
    <row r="130" spans="1:3" ht="15" customHeight="1" x14ac:dyDescent="0.25">
      <c r="A130" s="37"/>
      <c r="B130" s="37"/>
      <c r="C130" s="38"/>
    </row>
    <row r="131" spans="1:3" ht="15" customHeight="1" x14ac:dyDescent="0.25">
      <c r="A131" s="37"/>
      <c r="B131" s="37"/>
      <c r="C131" s="38"/>
    </row>
    <row r="132" spans="1:3" ht="15" customHeight="1" x14ac:dyDescent="0.25">
      <c r="A132" s="37"/>
      <c r="B132" s="37"/>
      <c r="C132" s="38"/>
    </row>
    <row r="133" spans="1:3" ht="15" customHeight="1" x14ac:dyDescent="0.25">
      <c r="A133" s="37"/>
      <c r="B133" s="37"/>
      <c r="C133" s="38"/>
    </row>
    <row r="134" spans="1:3" ht="15" customHeight="1" x14ac:dyDescent="0.25">
      <c r="A134" s="37"/>
      <c r="B134" s="37"/>
      <c r="C134" s="38"/>
    </row>
    <row r="135" spans="1:3" ht="15" customHeight="1" x14ac:dyDescent="0.25">
      <c r="A135" s="37"/>
      <c r="B135" s="37"/>
      <c r="C135" s="38"/>
    </row>
    <row r="136" spans="1:3" ht="15" customHeight="1" x14ac:dyDescent="0.25">
      <c r="A136" s="37"/>
      <c r="B136" s="37"/>
      <c r="C136" s="38"/>
    </row>
    <row r="137" spans="1:3" ht="15" customHeight="1" x14ac:dyDescent="0.25">
      <c r="A137" s="37"/>
      <c r="B137" s="37"/>
      <c r="C137" s="38"/>
    </row>
    <row r="138" spans="1:3" ht="15" customHeight="1" x14ac:dyDescent="0.25">
      <c r="A138" s="37"/>
      <c r="B138" s="37"/>
      <c r="C138" s="38"/>
    </row>
    <row r="139" spans="1:3" ht="15" customHeight="1" x14ac:dyDescent="0.25">
      <c r="A139" s="37"/>
      <c r="B139" s="37"/>
      <c r="C139" s="38"/>
    </row>
    <row r="140" spans="1:3" ht="15" customHeight="1" x14ac:dyDescent="0.25">
      <c r="A140" s="37"/>
      <c r="B140" s="37"/>
      <c r="C140" s="38"/>
    </row>
    <row r="141" spans="1:3" ht="15" customHeight="1" x14ac:dyDescent="0.25">
      <c r="A141" s="37"/>
      <c r="B141" s="37"/>
      <c r="C141" s="38"/>
    </row>
    <row r="142" spans="1:3" ht="15" customHeight="1" x14ac:dyDescent="0.25">
      <c r="A142" s="37"/>
      <c r="B142" s="37"/>
      <c r="C142" s="38"/>
    </row>
    <row r="143" spans="1:3" ht="15" customHeight="1" x14ac:dyDescent="0.25">
      <c r="A143" s="37"/>
      <c r="B143" s="37"/>
      <c r="C143" s="38"/>
    </row>
    <row r="144" spans="1:3" ht="15" customHeight="1" x14ac:dyDescent="0.25">
      <c r="A144" s="37"/>
      <c r="B144" s="37"/>
      <c r="C144" s="38"/>
    </row>
    <row r="145" spans="1:3" ht="15" customHeight="1" x14ac:dyDescent="0.25">
      <c r="A145" s="37"/>
      <c r="B145" s="37"/>
      <c r="C145" s="38"/>
    </row>
    <row r="146" spans="1:3" ht="15" customHeight="1" x14ac:dyDescent="0.25">
      <c r="A146" s="37"/>
      <c r="B146" s="37"/>
      <c r="C146" s="38"/>
    </row>
    <row r="147" spans="1:3" ht="15" customHeight="1" x14ac:dyDescent="0.25">
      <c r="A147" s="37"/>
      <c r="B147" s="37"/>
      <c r="C147" s="38"/>
    </row>
    <row r="148" spans="1:3" ht="15" customHeight="1" x14ac:dyDescent="0.25">
      <c r="A148" s="37"/>
      <c r="B148" s="37"/>
      <c r="C148" s="38"/>
    </row>
    <row r="149" spans="1:3" ht="15" customHeight="1" x14ac:dyDescent="0.25">
      <c r="A149" s="37"/>
      <c r="B149" s="37"/>
      <c r="C149" s="38"/>
    </row>
    <row r="150" spans="1:3" ht="15" customHeight="1" x14ac:dyDescent="0.25">
      <c r="A150" s="37"/>
      <c r="B150" s="37"/>
      <c r="C150" s="38"/>
    </row>
    <row r="151" spans="1:3" ht="15" customHeight="1" x14ac:dyDescent="0.25">
      <c r="A151" s="37"/>
      <c r="B151" s="37"/>
      <c r="C151" s="38"/>
    </row>
    <row r="152" spans="1:3" ht="15" customHeight="1" x14ac:dyDescent="0.25">
      <c r="A152" s="37"/>
      <c r="B152" s="37"/>
      <c r="C152" s="38"/>
    </row>
    <row r="153" spans="1:3" ht="15" customHeight="1" x14ac:dyDescent="0.25">
      <c r="A153" s="37"/>
      <c r="B153" s="37"/>
      <c r="C153" s="38"/>
    </row>
    <row r="154" spans="1:3" ht="15" customHeight="1" x14ac:dyDescent="0.25">
      <c r="A154" s="37"/>
      <c r="B154" s="37"/>
      <c r="C154" s="38"/>
    </row>
    <row r="155" spans="1:3" ht="15" customHeight="1" x14ac:dyDescent="0.25">
      <c r="A155" s="37"/>
      <c r="B155" s="37"/>
      <c r="C155" s="38"/>
    </row>
    <row r="156" spans="1:3" ht="15" customHeight="1" x14ac:dyDescent="0.25">
      <c r="A156" s="37"/>
      <c r="B156" s="37"/>
      <c r="C156" s="38"/>
    </row>
    <row r="157" spans="1:3" ht="15" customHeight="1" x14ac:dyDescent="0.25">
      <c r="A157" s="37"/>
      <c r="B157" s="37"/>
      <c r="C157" s="38"/>
    </row>
    <row r="158" spans="1:3" ht="15" customHeight="1" x14ac:dyDescent="0.25">
      <c r="A158" s="37"/>
      <c r="B158" s="37"/>
      <c r="C158" s="38"/>
    </row>
    <row r="159" spans="1:3" ht="15" customHeight="1" x14ac:dyDescent="0.25">
      <c r="A159" s="37"/>
      <c r="B159" s="37"/>
      <c r="C159" s="38"/>
    </row>
    <row r="160" spans="1:3" ht="15" customHeight="1" x14ac:dyDescent="0.25">
      <c r="A160" s="37"/>
      <c r="B160" s="37"/>
      <c r="C160" s="38"/>
    </row>
    <row r="161" spans="1:3" ht="15" customHeight="1" x14ac:dyDescent="0.25">
      <c r="A161" s="37"/>
      <c r="B161" s="37"/>
      <c r="C161" s="38"/>
    </row>
    <row r="162" spans="1:3" ht="15" customHeight="1" x14ac:dyDescent="0.25">
      <c r="A162" s="37"/>
      <c r="B162" s="37"/>
      <c r="C162" s="38"/>
    </row>
    <row r="163" spans="1:3" ht="15" customHeight="1" x14ac:dyDescent="0.25">
      <c r="A163" s="37"/>
      <c r="B163" s="37"/>
      <c r="C163" s="38"/>
    </row>
    <row r="164" spans="1:3" ht="15" customHeight="1" x14ac:dyDescent="0.25">
      <c r="A164" s="37"/>
      <c r="B164" s="37"/>
      <c r="C164" s="38"/>
    </row>
    <row r="165" spans="1:3" ht="15" customHeight="1" x14ac:dyDescent="0.25">
      <c r="A165" s="37"/>
      <c r="B165" s="37"/>
      <c r="C165" s="38"/>
    </row>
    <row r="166" spans="1:3" ht="15" customHeight="1" x14ac:dyDescent="0.25">
      <c r="A166" s="37"/>
      <c r="B166" s="37"/>
      <c r="C166" s="38"/>
    </row>
    <row r="167" spans="1:3" ht="15" customHeight="1" x14ac:dyDescent="0.25">
      <c r="A167" s="37"/>
      <c r="B167" s="37"/>
      <c r="C167" s="38"/>
    </row>
    <row r="168" spans="1:3" ht="15" customHeight="1" x14ac:dyDescent="0.25">
      <c r="A168" s="37"/>
      <c r="B168" s="37"/>
      <c r="C168" s="38"/>
    </row>
    <row r="169" spans="1:3" ht="15" customHeight="1" x14ac:dyDescent="0.25">
      <c r="A169" s="37"/>
      <c r="B169" s="37"/>
      <c r="C169" s="38"/>
    </row>
    <row r="170" spans="1:3" ht="15" customHeight="1" x14ac:dyDescent="0.25">
      <c r="A170" s="37"/>
      <c r="B170" s="37"/>
      <c r="C170" s="38"/>
    </row>
    <row r="171" spans="1:3" ht="15" customHeight="1" x14ac:dyDescent="0.25">
      <c r="A171" s="37"/>
      <c r="B171" s="37"/>
      <c r="C171" s="38"/>
    </row>
    <row r="172" spans="1:3" ht="15" customHeight="1" x14ac:dyDescent="0.25">
      <c r="A172" s="37"/>
      <c r="B172" s="37"/>
      <c r="C172" s="38"/>
    </row>
    <row r="173" spans="1:3" ht="15" customHeight="1" x14ac:dyDescent="0.25">
      <c r="A173" s="37"/>
      <c r="B173" s="37"/>
      <c r="C173" s="38"/>
    </row>
    <row r="174" spans="1:3" ht="15" customHeight="1" x14ac:dyDescent="0.25">
      <c r="A174" s="37"/>
      <c r="B174" s="37"/>
      <c r="C174" s="38"/>
    </row>
    <row r="175" spans="1:3" ht="15" customHeight="1" x14ac:dyDescent="0.25">
      <c r="A175" s="37"/>
      <c r="B175" s="37"/>
      <c r="C175" s="38"/>
    </row>
    <row r="176" spans="1:3" ht="15" customHeight="1" x14ac:dyDescent="0.25">
      <c r="A176" s="37"/>
      <c r="B176" s="37"/>
      <c r="C176" s="38"/>
    </row>
    <row r="177" spans="1:3" ht="15" customHeight="1" x14ac:dyDescent="0.25">
      <c r="A177" s="37"/>
      <c r="B177" s="37"/>
      <c r="C177" s="38"/>
    </row>
    <row r="178" spans="1:3" ht="15" customHeight="1" x14ac:dyDescent="0.25">
      <c r="A178" s="37"/>
      <c r="B178" s="37"/>
      <c r="C178" s="38"/>
    </row>
    <row r="179" spans="1:3" ht="15" customHeight="1" x14ac:dyDescent="0.25">
      <c r="A179" s="37"/>
      <c r="B179" s="37"/>
      <c r="C179" s="38"/>
    </row>
    <row r="180" spans="1:3" ht="15" customHeight="1" x14ac:dyDescent="0.25">
      <c r="A180" s="37"/>
      <c r="B180" s="37"/>
      <c r="C180" s="38"/>
    </row>
    <row r="181" spans="1:3" ht="15" customHeight="1" x14ac:dyDescent="0.25">
      <c r="A181" s="37"/>
      <c r="B181" s="37"/>
      <c r="C181" s="38"/>
    </row>
    <row r="182" spans="1:3" ht="15" customHeight="1" x14ac:dyDescent="0.25">
      <c r="A182" s="37"/>
      <c r="B182" s="37"/>
      <c r="C182" s="38"/>
    </row>
    <row r="183" spans="1:3" ht="15" customHeight="1" x14ac:dyDescent="0.25">
      <c r="A183" s="37"/>
      <c r="B183" s="37"/>
      <c r="C183" s="38"/>
    </row>
    <row r="184" spans="1:3" ht="15" customHeight="1" x14ac:dyDescent="0.25">
      <c r="A184" s="37"/>
      <c r="B184" s="37"/>
      <c r="C184" s="38"/>
    </row>
    <row r="185" spans="1:3" ht="15" customHeight="1" x14ac:dyDescent="0.25">
      <c r="A185" s="37"/>
      <c r="B185" s="37"/>
      <c r="C185" s="38"/>
    </row>
    <row r="186" spans="1:3" ht="15" customHeight="1" x14ac:dyDescent="0.25">
      <c r="A186" s="37"/>
      <c r="B186" s="37"/>
      <c r="C186" s="38"/>
    </row>
    <row r="187" spans="1:3" ht="15" customHeight="1" x14ac:dyDescent="0.25">
      <c r="A187" s="37"/>
      <c r="B187" s="37"/>
      <c r="C187" s="38"/>
    </row>
    <row r="188" spans="1:3" ht="15" customHeight="1" x14ac:dyDescent="0.25">
      <c r="A188" s="37"/>
      <c r="B188" s="37"/>
      <c r="C188" s="38"/>
    </row>
    <row r="189" spans="1:3" ht="15" customHeight="1" x14ac:dyDescent="0.25">
      <c r="A189" s="37"/>
      <c r="B189" s="37"/>
      <c r="C189" s="38"/>
    </row>
    <row r="190" spans="1:3" ht="15" customHeight="1" x14ac:dyDescent="0.25">
      <c r="A190" s="37"/>
      <c r="B190" s="37"/>
      <c r="C190" s="38"/>
    </row>
    <row r="191" spans="1:3" ht="15" customHeight="1" x14ac:dyDescent="0.25">
      <c r="A191" s="37"/>
      <c r="B191" s="37"/>
      <c r="C191" s="38"/>
    </row>
    <row r="192" spans="1:3" ht="15" customHeight="1" x14ac:dyDescent="0.25">
      <c r="A192" s="37"/>
      <c r="B192" s="37"/>
      <c r="C192" s="38"/>
    </row>
    <row r="193" spans="1:3" ht="15" customHeight="1" x14ac:dyDescent="0.25">
      <c r="A193" s="37"/>
      <c r="B193" s="37"/>
      <c r="C193" s="38"/>
    </row>
    <row r="194" spans="1:3" ht="15" customHeight="1" x14ac:dyDescent="0.25">
      <c r="A194" s="37"/>
      <c r="B194" s="37"/>
      <c r="C194" s="38"/>
    </row>
    <row r="195" spans="1:3" ht="15" customHeight="1" x14ac:dyDescent="0.25">
      <c r="A195" s="37"/>
      <c r="B195" s="37"/>
      <c r="C195" s="38"/>
    </row>
    <row r="196" spans="1:3" ht="15" customHeight="1" x14ac:dyDescent="0.25">
      <c r="A196" s="37"/>
      <c r="B196" s="37"/>
      <c r="C196" s="38"/>
    </row>
    <row r="197" spans="1:3" ht="15" customHeight="1" x14ac:dyDescent="0.25">
      <c r="A197" s="37"/>
      <c r="B197" s="37"/>
      <c r="C197" s="38"/>
    </row>
    <row r="198" spans="1:3" ht="15" customHeight="1" x14ac:dyDescent="0.25">
      <c r="A198" s="37"/>
      <c r="B198" s="37"/>
      <c r="C198" s="38"/>
    </row>
    <row r="199" spans="1:3" ht="15" customHeight="1" x14ac:dyDescent="0.25">
      <c r="A199" s="37"/>
      <c r="B199" s="37"/>
      <c r="C199" s="38"/>
    </row>
    <row r="200" spans="1:3" ht="15" customHeight="1" x14ac:dyDescent="0.25">
      <c r="A200" s="37"/>
      <c r="B200" s="37"/>
      <c r="C200" s="38"/>
    </row>
    <row r="201" spans="1:3" ht="15" customHeight="1" x14ac:dyDescent="0.25">
      <c r="A201" s="37"/>
      <c r="B201" s="37"/>
      <c r="C201" s="38"/>
    </row>
    <row r="202" spans="1:3" ht="15" customHeight="1" x14ac:dyDescent="0.25">
      <c r="A202" s="37"/>
      <c r="B202" s="37"/>
      <c r="C202" s="38"/>
    </row>
    <row r="203" spans="1:3" ht="15" customHeight="1" x14ac:dyDescent="0.25">
      <c r="A203" s="37"/>
      <c r="B203" s="37"/>
      <c r="C203" s="38"/>
    </row>
    <row r="204" spans="1:3" ht="15" customHeight="1" x14ac:dyDescent="0.25">
      <c r="A204" s="37"/>
      <c r="B204" s="37"/>
      <c r="C204" s="38"/>
    </row>
    <row r="205" spans="1:3" ht="15" customHeight="1" x14ac:dyDescent="0.25">
      <c r="A205" s="37"/>
      <c r="B205" s="37"/>
      <c r="C205" s="38"/>
    </row>
    <row r="206" spans="1:3" ht="15" customHeight="1" x14ac:dyDescent="0.25">
      <c r="A206" s="37"/>
      <c r="B206" s="37"/>
      <c r="C206" s="38"/>
    </row>
    <row r="207" spans="1:3" ht="15" customHeight="1" x14ac:dyDescent="0.25">
      <c r="A207" s="37"/>
      <c r="B207" s="37"/>
      <c r="C207" s="38"/>
    </row>
    <row r="208" spans="1:3" ht="15" customHeight="1" x14ac:dyDescent="0.25">
      <c r="A208" s="37"/>
      <c r="B208" s="37"/>
      <c r="C208" s="38"/>
    </row>
    <row r="209" spans="1:3" ht="15" customHeight="1" x14ac:dyDescent="0.25">
      <c r="A209" s="37"/>
      <c r="B209" s="37"/>
      <c r="C209" s="38"/>
    </row>
    <row r="210" spans="1:3" ht="15" customHeight="1" x14ac:dyDescent="0.25">
      <c r="A210" s="37"/>
      <c r="B210" s="37"/>
      <c r="C210" s="38"/>
    </row>
    <row r="211" spans="1:3" ht="15" customHeight="1" x14ac:dyDescent="0.25">
      <c r="A211" s="37"/>
      <c r="B211" s="37"/>
      <c r="C211" s="38"/>
    </row>
    <row r="212" spans="1:3" ht="15" customHeight="1" x14ac:dyDescent="0.25">
      <c r="A212" s="37"/>
      <c r="B212" s="37"/>
      <c r="C212" s="38"/>
    </row>
    <row r="213" spans="1:3" ht="15" customHeight="1" x14ac:dyDescent="0.25">
      <c r="A213" s="37"/>
      <c r="B213" s="37"/>
      <c r="C213" s="38"/>
    </row>
    <row r="214" spans="1:3" ht="15" customHeight="1" x14ac:dyDescent="0.25">
      <c r="A214" s="37"/>
      <c r="B214" s="37"/>
      <c r="C214" s="38"/>
    </row>
    <row r="215" spans="1:3" ht="15" customHeight="1" x14ac:dyDescent="0.25">
      <c r="A215" s="37"/>
      <c r="B215" s="37"/>
      <c r="C215" s="38"/>
    </row>
    <row r="216" spans="1:3" ht="15" customHeight="1" x14ac:dyDescent="0.25">
      <c r="A216" s="37"/>
      <c r="B216" s="37"/>
      <c r="C216" s="38"/>
    </row>
    <row r="217" spans="1:3" ht="15" customHeight="1" x14ac:dyDescent="0.25">
      <c r="A217" s="37"/>
      <c r="B217" s="37"/>
      <c r="C217" s="38"/>
    </row>
    <row r="218" spans="1:3" ht="15" customHeight="1" x14ac:dyDescent="0.25">
      <c r="A218" s="37"/>
      <c r="B218" s="37"/>
      <c r="C218" s="38"/>
    </row>
    <row r="219" spans="1:3" ht="15" customHeight="1" x14ac:dyDescent="0.25">
      <c r="A219" s="37"/>
      <c r="B219" s="37"/>
      <c r="C219" s="38"/>
    </row>
    <row r="220" spans="1:3" ht="15" customHeight="1" x14ac:dyDescent="0.25">
      <c r="A220" s="37"/>
      <c r="B220" s="37"/>
      <c r="C220" s="38"/>
    </row>
    <row r="221" spans="1:3" ht="15" customHeight="1" x14ac:dyDescent="0.25">
      <c r="A221" s="37"/>
      <c r="B221" s="37"/>
      <c r="C221" s="38"/>
    </row>
    <row r="222" spans="1:3" ht="15" customHeight="1" x14ac:dyDescent="0.25">
      <c r="A222" s="37"/>
      <c r="B222" s="37"/>
      <c r="C222" s="38"/>
    </row>
    <row r="223" spans="1:3" ht="15" customHeight="1" x14ac:dyDescent="0.25">
      <c r="A223" s="37"/>
      <c r="B223" s="37"/>
      <c r="C223" s="38"/>
    </row>
    <row r="224" spans="1:3" ht="15" customHeight="1" x14ac:dyDescent="0.25">
      <c r="A224" s="37"/>
      <c r="B224" s="37"/>
      <c r="C224" s="38"/>
    </row>
    <row r="225" spans="1:3" ht="15" customHeight="1" x14ac:dyDescent="0.25">
      <c r="A225" s="37"/>
      <c r="B225" s="37"/>
      <c r="C225" s="38"/>
    </row>
    <row r="226" spans="1:3" ht="15" customHeight="1" x14ac:dyDescent="0.25">
      <c r="A226" s="37"/>
      <c r="B226" s="37"/>
      <c r="C226" s="38"/>
    </row>
    <row r="227" spans="1:3" ht="15" customHeight="1" x14ac:dyDescent="0.25">
      <c r="A227" s="37"/>
      <c r="B227" s="37"/>
      <c r="C227" s="38"/>
    </row>
    <row r="228" spans="1:3" ht="15" customHeight="1" x14ac:dyDescent="0.25">
      <c r="A228" s="37"/>
      <c r="B228" s="37"/>
      <c r="C228" s="38"/>
    </row>
    <row r="229" spans="1:3" ht="15" customHeight="1" x14ac:dyDescent="0.25">
      <c r="A229" s="37"/>
      <c r="B229" s="37"/>
      <c r="C229" s="38"/>
    </row>
    <row r="230" spans="1:3" ht="15" customHeight="1" x14ac:dyDescent="0.25">
      <c r="A230" s="37"/>
      <c r="B230" s="37"/>
      <c r="C230" s="38"/>
    </row>
    <row r="231" spans="1:3" ht="15" customHeight="1" x14ac:dyDescent="0.25">
      <c r="A231" s="37"/>
      <c r="B231" s="37"/>
      <c r="C231" s="38"/>
    </row>
    <row r="232" spans="1:3" ht="15" customHeight="1" x14ac:dyDescent="0.25">
      <c r="A232" s="37"/>
      <c r="B232" s="37"/>
      <c r="C232" s="38"/>
    </row>
    <row r="233" spans="1:3" ht="15" customHeight="1" x14ac:dyDescent="0.25">
      <c r="A233" s="37"/>
      <c r="B233" s="37"/>
      <c r="C233" s="38"/>
    </row>
    <row r="234" spans="1:3" ht="15" customHeight="1" x14ac:dyDescent="0.25">
      <c r="A234" s="37"/>
      <c r="B234" s="37"/>
      <c r="C234" s="38"/>
    </row>
    <row r="235" spans="1:3" ht="15" customHeight="1" x14ac:dyDescent="0.25">
      <c r="A235" s="37"/>
      <c r="B235" s="37"/>
      <c r="C235" s="38"/>
    </row>
    <row r="236" spans="1:3" ht="15" customHeight="1" x14ac:dyDescent="0.25">
      <c r="A236" s="37"/>
      <c r="B236" s="37"/>
      <c r="C236" s="38"/>
    </row>
    <row r="237" spans="1:3" ht="15" customHeight="1" x14ac:dyDescent="0.25">
      <c r="A237" s="37"/>
      <c r="B237" s="37"/>
      <c r="C237" s="38"/>
    </row>
    <row r="238" spans="1:3" ht="15" customHeight="1" x14ac:dyDescent="0.25">
      <c r="A238" s="37"/>
      <c r="B238" s="37"/>
      <c r="C238" s="38"/>
    </row>
    <row r="239" spans="1:3" ht="15" customHeight="1" x14ac:dyDescent="0.25">
      <c r="A239" s="37"/>
      <c r="B239" s="37"/>
      <c r="C239" s="38"/>
    </row>
    <row r="240" spans="1:3" ht="15" customHeight="1" x14ac:dyDescent="0.25">
      <c r="A240" s="37"/>
      <c r="B240" s="37"/>
      <c r="C240" s="38"/>
    </row>
    <row r="241" spans="1:3" ht="15" customHeight="1" x14ac:dyDescent="0.25">
      <c r="A241" s="37"/>
      <c r="B241" s="37"/>
      <c r="C241" s="38"/>
    </row>
    <row r="242" spans="1:3" ht="15" customHeight="1" x14ac:dyDescent="0.25">
      <c r="A242" s="37"/>
      <c r="B242" s="37"/>
      <c r="C242" s="38"/>
    </row>
    <row r="243" spans="1:3" ht="15" customHeight="1" x14ac:dyDescent="0.25">
      <c r="A243" s="37"/>
      <c r="B243" s="37"/>
      <c r="C243" s="38"/>
    </row>
    <row r="244" spans="1:3" ht="15" customHeight="1" x14ac:dyDescent="0.25">
      <c r="A244" s="37"/>
      <c r="B244" s="37"/>
      <c r="C244" s="38"/>
    </row>
    <row r="245" spans="1:3" ht="15" customHeight="1" x14ac:dyDescent="0.25">
      <c r="A245" s="37"/>
      <c r="B245" s="37"/>
      <c r="C245" s="38"/>
    </row>
    <row r="246" spans="1:3" ht="15" customHeight="1" x14ac:dyDescent="0.25">
      <c r="A246" s="37"/>
      <c r="B246" s="37"/>
      <c r="C246" s="38"/>
    </row>
    <row r="247" spans="1:3" ht="15" customHeight="1" x14ac:dyDescent="0.25">
      <c r="A247" s="37"/>
      <c r="B247" s="37"/>
      <c r="C247" s="38"/>
    </row>
    <row r="248" spans="1:3" ht="15" customHeight="1" x14ac:dyDescent="0.25">
      <c r="A248" s="37"/>
      <c r="B248" s="37"/>
      <c r="C248" s="38"/>
    </row>
    <row r="249" spans="1:3" ht="15" customHeight="1" x14ac:dyDescent="0.25">
      <c r="A249" s="37"/>
      <c r="B249" s="37"/>
      <c r="C249" s="38"/>
    </row>
    <row r="250" spans="1:3" ht="15" customHeight="1" x14ac:dyDescent="0.25">
      <c r="A250" s="37"/>
      <c r="B250" s="37"/>
      <c r="C250" s="38"/>
    </row>
    <row r="251" spans="1:3" ht="15" customHeight="1" x14ac:dyDescent="0.25">
      <c r="A251" s="37"/>
      <c r="B251" s="37"/>
      <c r="C251" s="38"/>
    </row>
    <row r="252" spans="1:3" ht="15" customHeight="1" x14ac:dyDescent="0.25">
      <c r="A252" s="37"/>
      <c r="B252" s="37"/>
      <c r="C252" s="38"/>
    </row>
    <row r="253" spans="1:3" ht="15" customHeight="1" x14ac:dyDescent="0.25">
      <c r="A253" s="37"/>
      <c r="B253" s="37"/>
      <c r="C253" s="38"/>
    </row>
    <row r="254" spans="1:3" ht="15" customHeight="1" x14ac:dyDescent="0.25">
      <c r="A254" s="37"/>
      <c r="B254" s="37"/>
      <c r="C254" s="38"/>
    </row>
    <row r="255" spans="1:3" ht="15" customHeight="1" x14ac:dyDescent="0.25">
      <c r="A255" s="37"/>
      <c r="B255" s="37"/>
      <c r="C255" s="38"/>
    </row>
    <row r="256" spans="1:3" ht="15" customHeight="1" x14ac:dyDescent="0.25">
      <c r="A256" s="37"/>
      <c r="B256" s="37"/>
      <c r="C256" s="38"/>
    </row>
    <row r="257" spans="1:3" ht="15" customHeight="1" x14ac:dyDescent="0.25">
      <c r="A257" s="37"/>
      <c r="B257" s="37"/>
      <c r="C257" s="38"/>
    </row>
    <row r="258" spans="1:3" ht="15" customHeight="1" x14ac:dyDescent="0.25">
      <c r="A258" s="37"/>
      <c r="B258" s="37"/>
      <c r="C258" s="38"/>
    </row>
    <row r="259" spans="1:3" ht="15" customHeight="1" x14ac:dyDescent="0.25">
      <c r="A259" s="37"/>
      <c r="B259" s="37"/>
      <c r="C259" s="38"/>
    </row>
    <row r="260" spans="1:3" ht="15" customHeight="1" x14ac:dyDescent="0.25">
      <c r="A260" s="37"/>
      <c r="B260" s="37"/>
      <c r="C260" s="38"/>
    </row>
    <row r="261" spans="1:3" ht="15" customHeight="1" x14ac:dyDescent="0.25">
      <c r="A261" s="37"/>
      <c r="B261" s="37"/>
      <c r="C261" s="38"/>
    </row>
    <row r="262" spans="1:3" ht="15" customHeight="1" x14ac:dyDescent="0.25">
      <c r="A262" s="37"/>
      <c r="B262" s="37"/>
      <c r="C262" s="38"/>
    </row>
    <row r="263" spans="1:3" ht="15" customHeight="1" x14ac:dyDescent="0.25">
      <c r="A263" s="37"/>
      <c r="B263" s="37"/>
      <c r="C263" s="38"/>
    </row>
    <row r="264" spans="1:3" ht="15" customHeight="1" x14ac:dyDescent="0.25">
      <c r="A264" s="37"/>
      <c r="B264" s="37"/>
      <c r="C264" s="38"/>
    </row>
    <row r="265" spans="1:3" ht="15" customHeight="1" x14ac:dyDescent="0.25">
      <c r="A265" s="37"/>
      <c r="B265" s="37"/>
      <c r="C265" s="38"/>
    </row>
    <row r="266" spans="1:3" ht="15" customHeight="1" x14ac:dyDescent="0.25">
      <c r="A266" s="37"/>
      <c r="B266" s="37"/>
      <c r="C266" s="38"/>
    </row>
    <row r="267" spans="1:3" ht="15" customHeight="1" x14ac:dyDescent="0.25">
      <c r="A267" s="37"/>
      <c r="B267" s="37"/>
      <c r="C267" s="38"/>
    </row>
    <row r="268" spans="1:3" ht="15" customHeight="1" x14ac:dyDescent="0.25">
      <c r="A268" s="37"/>
      <c r="B268" s="37"/>
      <c r="C268" s="38"/>
    </row>
    <row r="269" spans="1:3" ht="15" customHeight="1" x14ac:dyDescent="0.25">
      <c r="A269" s="37"/>
      <c r="B269" s="37"/>
      <c r="C269" s="38"/>
    </row>
    <row r="270" spans="1:3" ht="15" customHeight="1" x14ac:dyDescent="0.25">
      <c r="A270" s="37"/>
      <c r="B270" s="37"/>
      <c r="C270" s="38"/>
    </row>
    <row r="271" spans="1:3" ht="15" customHeight="1" x14ac:dyDescent="0.25">
      <c r="A271" s="37"/>
      <c r="B271" s="37"/>
      <c r="C271" s="38"/>
    </row>
    <row r="272" spans="1:3" ht="15" customHeight="1" x14ac:dyDescent="0.25">
      <c r="A272" s="37"/>
      <c r="B272" s="37"/>
      <c r="C272" s="38"/>
    </row>
    <row r="273" spans="1:3" ht="15" customHeight="1" x14ac:dyDescent="0.25">
      <c r="A273" s="37"/>
      <c r="B273" s="37"/>
      <c r="C273" s="38"/>
    </row>
    <row r="274" spans="1:3" ht="15" customHeight="1" x14ac:dyDescent="0.25">
      <c r="A274" s="37"/>
      <c r="B274" s="37"/>
      <c r="C274" s="38"/>
    </row>
    <row r="275" spans="1:3" ht="15" customHeight="1" x14ac:dyDescent="0.25">
      <c r="A275" s="37"/>
      <c r="B275" s="37"/>
      <c r="C275" s="38"/>
    </row>
    <row r="276" spans="1:3" ht="15" customHeight="1" x14ac:dyDescent="0.25">
      <c r="A276" s="37"/>
      <c r="B276" s="37"/>
      <c r="C276" s="38"/>
    </row>
    <row r="277" spans="1:3" ht="15" customHeight="1" x14ac:dyDescent="0.25">
      <c r="A277" s="37"/>
      <c r="B277" s="37"/>
      <c r="C277" s="38"/>
    </row>
    <row r="278" spans="1:3" ht="15" customHeight="1" x14ac:dyDescent="0.25">
      <c r="A278" s="37"/>
      <c r="B278" s="37"/>
      <c r="C278" s="38"/>
    </row>
    <row r="279" spans="1:3" ht="15" customHeight="1" x14ac:dyDescent="0.25">
      <c r="A279" s="37"/>
      <c r="B279" s="37"/>
      <c r="C279" s="38"/>
    </row>
    <row r="280" spans="1:3" ht="15" customHeight="1" x14ac:dyDescent="0.25">
      <c r="A280" s="37"/>
      <c r="B280" s="37"/>
      <c r="C280" s="38"/>
    </row>
    <row r="281" spans="1:3" ht="15" customHeight="1" x14ac:dyDescent="0.25">
      <c r="A281" s="37"/>
      <c r="B281" s="37"/>
      <c r="C281" s="38"/>
    </row>
    <row r="282" spans="1:3" ht="15" customHeight="1" x14ac:dyDescent="0.25">
      <c r="A282" s="37"/>
      <c r="B282" s="37"/>
      <c r="C282" s="38"/>
    </row>
    <row r="283" spans="1:3" ht="15" customHeight="1" x14ac:dyDescent="0.25">
      <c r="A283" s="37"/>
      <c r="B283" s="37"/>
      <c r="C283" s="38"/>
    </row>
    <row r="284" spans="1:3" ht="15" customHeight="1" x14ac:dyDescent="0.25">
      <c r="A284" s="37"/>
      <c r="B284" s="37"/>
      <c r="C284" s="38"/>
    </row>
    <row r="285" spans="1:3" ht="15" customHeight="1" x14ac:dyDescent="0.25">
      <c r="A285" s="37"/>
      <c r="B285" s="37"/>
      <c r="C285" s="38"/>
    </row>
    <row r="286" spans="1:3" ht="15" customHeight="1" x14ac:dyDescent="0.25">
      <c r="A286" s="37"/>
      <c r="B286" s="37"/>
      <c r="C286" s="38"/>
    </row>
    <row r="287" spans="1:3" ht="15" customHeight="1" x14ac:dyDescent="0.25">
      <c r="A287" s="37"/>
      <c r="B287" s="37"/>
      <c r="C287" s="38"/>
    </row>
    <row r="288" spans="1:3" ht="15" customHeight="1" x14ac:dyDescent="0.25">
      <c r="A288" s="37"/>
      <c r="B288" s="37"/>
      <c r="C288" s="38"/>
    </row>
    <row r="289" spans="1:3" ht="15" customHeight="1" x14ac:dyDescent="0.25">
      <c r="A289" s="37"/>
      <c r="B289" s="37"/>
      <c r="C289" s="38"/>
    </row>
    <row r="290" spans="1:3" ht="15" customHeight="1" x14ac:dyDescent="0.25">
      <c r="A290" s="37"/>
      <c r="B290" s="37"/>
      <c r="C290" s="38"/>
    </row>
    <row r="291" spans="1:3" ht="15" customHeight="1" x14ac:dyDescent="0.25">
      <c r="A291" s="37"/>
      <c r="B291" s="37"/>
      <c r="C291" s="38"/>
    </row>
    <row r="292" spans="1:3" ht="15" customHeight="1" x14ac:dyDescent="0.25">
      <c r="A292" s="37"/>
      <c r="B292" s="37"/>
      <c r="C292" s="38"/>
    </row>
    <row r="293" spans="1:3" ht="15" customHeight="1" x14ac:dyDescent="0.25">
      <c r="A293" s="37"/>
      <c r="B293" s="37"/>
      <c r="C293" s="38"/>
    </row>
    <row r="294" spans="1:3" ht="15" customHeight="1" x14ac:dyDescent="0.25">
      <c r="A294" s="37"/>
      <c r="B294" s="37"/>
      <c r="C294" s="38"/>
    </row>
    <row r="295" spans="1:3" ht="15" customHeight="1" x14ac:dyDescent="0.25">
      <c r="A295" s="37"/>
      <c r="B295" s="37"/>
      <c r="C295" s="38"/>
    </row>
    <row r="296" spans="1:3" ht="15" customHeight="1" x14ac:dyDescent="0.25">
      <c r="A296" s="37"/>
      <c r="B296" s="37"/>
      <c r="C296" s="38"/>
    </row>
    <row r="297" spans="1:3" ht="15" customHeight="1" x14ac:dyDescent="0.25">
      <c r="A297" s="37"/>
      <c r="B297" s="37"/>
      <c r="C297" s="38"/>
    </row>
    <row r="298" spans="1:3" ht="15" customHeight="1" x14ac:dyDescent="0.25">
      <c r="A298" s="37"/>
      <c r="B298" s="37"/>
      <c r="C298" s="38"/>
    </row>
    <row r="299" spans="1:3" ht="15" customHeight="1" x14ac:dyDescent="0.25">
      <c r="A299" s="37"/>
      <c r="B299" s="37"/>
      <c r="C299" s="38"/>
    </row>
    <row r="300" spans="1:3" ht="15" customHeight="1" x14ac:dyDescent="0.25">
      <c r="A300" s="37"/>
      <c r="B300" s="37"/>
      <c r="C300" s="38"/>
    </row>
    <row r="301" spans="1:3" ht="15" customHeight="1" x14ac:dyDescent="0.25">
      <c r="A301" s="37"/>
      <c r="B301" s="37"/>
      <c r="C301" s="38"/>
    </row>
    <row r="302" spans="1:3" ht="15" customHeight="1" x14ac:dyDescent="0.25">
      <c r="A302" s="37"/>
      <c r="B302" s="37"/>
      <c r="C302" s="38"/>
    </row>
    <row r="303" spans="1:3" ht="15" customHeight="1" x14ac:dyDescent="0.25">
      <c r="A303" s="37"/>
      <c r="B303" s="37"/>
      <c r="C303" s="38"/>
    </row>
    <row r="304" spans="1:3" ht="15" customHeight="1" x14ac:dyDescent="0.25">
      <c r="A304" s="37"/>
      <c r="B304" s="37"/>
      <c r="C304" s="38"/>
    </row>
    <row r="305" spans="1:3" ht="15" customHeight="1" x14ac:dyDescent="0.25">
      <c r="A305" s="37"/>
      <c r="B305" s="37"/>
      <c r="C305" s="38"/>
    </row>
    <row r="306" spans="1:3" ht="15" customHeight="1" x14ac:dyDescent="0.25">
      <c r="A306" s="37"/>
      <c r="B306" s="37"/>
      <c r="C306" s="38"/>
    </row>
    <row r="307" spans="1:3" ht="15" customHeight="1" x14ac:dyDescent="0.25">
      <c r="A307" s="37"/>
      <c r="B307" s="37"/>
      <c r="C307" s="38"/>
    </row>
    <row r="308" spans="1:3" ht="15" customHeight="1" x14ac:dyDescent="0.25">
      <c r="A308" s="37"/>
      <c r="B308" s="37"/>
      <c r="C308" s="38"/>
    </row>
    <row r="309" spans="1:3" ht="15" customHeight="1" x14ac:dyDescent="0.25">
      <c r="A309" s="37"/>
      <c r="B309" s="37"/>
      <c r="C309" s="38"/>
    </row>
    <row r="310" spans="1:3" ht="15" customHeight="1" x14ac:dyDescent="0.25">
      <c r="A310" s="37"/>
      <c r="B310" s="37"/>
      <c r="C310" s="38"/>
    </row>
    <row r="311" spans="1:3" ht="15" customHeight="1" x14ac:dyDescent="0.25">
      <c r="A311" s="37"/>
      <c r="B311" s="37"/>
      <c r="C311" s="38"/>
    </row>
    <row r="312" spans="1:3" ht="15" customHeight="1" x14ac:dyDescent="0.25">
      <c r="A312" s="37"/>
      <c r="B312" s="37"/>
      <c r="C312" s="38"/>
    </row>
    <row r="313" spans="1:3" ht="15" customHeight="1" x14ac:dyDescent="0.25">
      <c r="A313" s="37"/>
      <c r="B313" s="37"/>
      <c r="C313" s="38"/>
    </row>
    <row r="314" spans="1:3" ht="15" customHeight="1" x14ac:dyDescent="0.25">
      <c r="A314" s="37"/>
      <c r="B314" s="37"/>
      <c r="C314" s="38"/>
    </row>
    <row r="315" spans="1:3" ht="15" customHeight="1" x14ac:dyDescent="0.25">
      <c r="A315" s="37"/>
      <c r="B315" s="37"/>
      <c r="C315" s="38"/>
    </row>
    <row r="316" spans="1:3" ht="15" customHeight="1" x14ac:dyDescent="0.25">
      <c r="A316" s="37"/>
      <c r="B316" s="37"/>
      <c r="C316" s="38"/>
    </row>
    <row r="317" spans="1:3" ht="15" customHeight="1" x14ac:dyDescent="0.25">
      <c r="A317" s="37"/>
      <c r="B317" s="37"/>
      <c r="C317" s="38"/>
    </row>
    <row r="318" spans="1:3" ht="15" customHeight="1" x14ac:dyDescent="0.25">
      <c r="A318" s="37"/>
      <c r="B318" s="37"/>
      <c r="C318" s="38"/>
    </row>
    <row r="319" spans="1:3" ht="15" customHeight="1" x14ac:dyDescent="0.25">
      <c r="A319" s="37"/>
      <c r="B319" s="37"/>
      <c r="C319" s="38"/>
    </row>
    <row r="320" spans="1:3" ht="15" customHeight="1" x14ac:dyDescent="0.25">
      <c r="A320" s="37"/>
      <c r="B320" s="37"/>
      <c r="C320" s="38"/>
    </row>
    <row r="321" spans="1:3" ht="15" customHeight="1" x14ac:dyDescent="0.25">
      <c r="A321" s="37"/>
      <c r="B321" s="37"/>
      <c r="C321" s="38"/>
    </row>
    <row r="322" spans="1:3" ht="15" customHeight="1" x14ac:dyDescent="0.25">
      <c r="A322" s="37"/>
      <c r="B322" s="37"/>
      <c r="C322" s="38"/>
    </row>
    <row r="323" spans="1:3" ht="15" customHeight="1" x14ac:dyDescent="0.25">
      <c r="A323" s="37"/>
      <c r="B323" s="37"/>
      <c r="C323" s="38"/>
    </row>
    <row r="324" spans="1:3" ht="15" customHeight="1" x14ac:dyDescent="0.25">
      <c r="A324" s="37"/>
      <c r="B324" s="37"/>
      <c r="C324" s="38"/>
    </row>
    <row r="325" spans="1:3" ht="15" customHeight="1" x14ac:dyDescent="0.25">
      <c r="A325" s="37"/>
      <c r="B325" s="37"/>
      <c r="C325" s="38"/>
    </row>
    <row r="326" spans="1:3" ht="15" customHeight="1" x14ac:dyDescent="0.25">
      <c r="A326" s="37"/>
      <c r="B326" s="37"/>
      <c r="C326" s="38"/>
    </row>
    <row r="327" spans="1:3" ht="15" customHeight="1" x14ac:dyDescent="0.25">
      <c r="A327" s="37"/>
      <c r="B327" s="37"/>
      <c r="C327" s="38"/>
    </row>
    <row r="328" spans="1:3" ht="15" customHeight="1" x14ac:dyDescent="0.25">
      <c r="A328" s="37"/>
      <c r="B328" s="37"/>
      <c r="C328" s="38"/>
    </row>
    <row r="329" spans="1:3" ht="15" customHeight="1" x14ac:dyDescent="0.25">
      <c r="A329" s="37"/>
      <c r="B329" s="37"/>
      <c r="C329" s="38"/>
    </row>
    <row r="330" spans="1:3" ht="15" customHeight="1" x14ac:dyDescent="0.25">
      <c r="A330" s="37"/>
      <c r="B330" s="37"/>
      <c r="C330" s="38"/>
    </row>
    <row r="331" spans="1:3" ht="15" customHeight="1" x14ac:dyDescent="0.25">
      <c r="A331" s="37"/>
      <c r="B331" s="37"/>
      <c r="C331" s="38"/>
    </row>
    <row r="332" spans="1:3" ht="15" customHeight="1" x14ac:dyDescent="0.25">
      <c r="A332" s="37"/>
      <c r="B332" s="37"/>
      <c r="C332" s="38"/>
    </row>
    <row r="333" spans="1:3" ht="15" customHeight="1" x14ac:dyDescent="0.25">
      <c r="A333" s="37"/>
      <c r="B333" s="37"/>
      <c r="C333" s="38"/>
    </row>
    <row r="334" spans="1:3" ht="15" customHeight="1" x14ac:dyDescent="0.25">
      <c r="A334" s="37"/>
      <c r="B334" s="37"/>
      <c r="C334" s="38"/>
    </row>
    <row r="335" spans="1:3" ht="15" customHeight="1" x14ac:dyDescent="0.25">
      <c r="A335" s="37"/>
      <c r="B335" s="37"/>
      <c r="C335" s="38"/>
    </row>
    <row r="336" spans="1:3" ht="15" customHeight="1" x14ac:dyDescent="0.25">
      <c r="A336" s="37"/>
      <c r="B336" s="37"/>
      <c r="C336" s="38"/>
    </row>
    <row r="337" spans="1:3" ht="15" customHeight="1" x14ac:dyDescent="0.25">
      <c r="A337" s="37"/>
      <c r="B337" s="37"/>
      <c r="C337" s="38"/>
    </row>
    <row r="338" spans="1:3" ht="15" customHeight="1" x14ac:dyDescent="0.25">
      <c r="A338" s="37"/>
      <c r="B338" s="37"/>
      <c r="C338" s="38"/>
    </row>
    <row r="339" spans="1:3" ht="15" customHeight="1" x14ac:dyDescent="0.25">
      <c r="A339" s="37"/>
      <c r="B339" s="37"/>
      <c r="C339" s="38"/>
    </row>
    <row r="340" spans="1:3" ht="15" customHeight="1" x14ac:dyDescent="0.25">
      <c r="A340" s="37"/>
      <c r="B340" s="37"/>
      <c r="C340" s="38"/>
    </row>
    <row r="341" spans="1:3" ht="15" customHeight="1" x14ac:dyDescent="0.25">
      <c r="A341" s="37"/>
      <c r="B341" s="37"/>
      <c r="C341" s="38"/>
    </row>
    <row r="342" spans="1:3" ht="15" customHeight="1" x14ac:dyDescent="0.25">
      <c r="A342" s="37"/>
      <c r="B342" s="37"/>
      <c r="C342" s="38"/>
    </row>
    <row r="343" spans="1:3" ht="15" customHeight="1" x14ac:dyDescent="0.25">
      <c r="A343" s="37"/>
      <c r="B343" s="37"/>
      <c r="C343" s="38"/>
    </row>
    <row r="344" spans="1:3" ht="15" customHeight="1" x14ac:dyDescent="0.25">
      <c r="A344" s="37"/>
      <c r="B344" s="37"/>
      <c r="C344" s="38"/>
    </row>
    <row r="345" spans="1:3" ht="15" customHeight="1" x14ac:dyDescent="0.25">
      <c r="A345" s="37"/>
      <c r="B345" s="37"/>
      <c r="C345" s="38"/>
    </row>
    <row r="346" spans="1:3" ht="15" customHeight="1" x14ac:dyDescent="0.25">
      <c r="A346" s="37"/>
      <c r="B346" s="37"/>
      <c r="C346" s="38"/>
    </row>
    <row r="347" spans="1:3" ht="15" customHeight="1" x14ac:dyDescent="0.25">
      <c r="A347" s="37"/>
      <c r="B347" s="37"/>
      <c r="C347" s="38"/>
    </row>
    <row r="348" spans="1:3" ht="15" customHeight="1" x14ac:dyDescent="0.25">
      <c r="A348" s="37"/>
      <c r="B348" s="37"/>
      <c r="C348" s="38"/>
    </row>
    <row r="349" spans="1:3" ht="15" customHeight="1" x14ac:dyDescent="0.25">
      <c r="A349" s="37"/>
      <c r="B349" s="37"/>
      <c r="C349" s="38"/>
    </row>
    <row r="350" spans="1:3" ht="15" customHeight="1" x14ac:dyDescent="0.25">
      <c r="A350" s="37"/>
      <c r="B350" s="37"/>
      <c r="C350" s="38"/>
    </row>
    <row r="351" spans="1:3" ht="15" customHeight="1" x14ac:dyDescent="0.25">
      <c r="A351" s="37"/>
      <c r="B351" s="37"/>
      <c r="C351" s="38"/>
    </row>
    <row r="352" spans="1:3" ht="15" customHeight="1" x14ac:dyDescent="0.25">
      <c r="A352" s="37"/>
      <c r="B352" s="37"/>
      <c r="C352" s="38"/>
    </row>
    <row r="353" spans="1:3" ht="15" customHeight="1" x14ac:dyDescent="0.25">
      <c r="A353" s="37"/>
      <c r="B353" s="37"/>
      <c r="C353" s="38"/>
    </row>
    <row r="354" spans="1:3" ht="15" customHeight="1" x14ac:dyDescent="0.25">
      <c r="A354" s="37"/>
      <c r="B354" s="37"/>
      <c r="C354" s="38"/>
    </row>
    <row r="355" spans="1:3" ht="15" customHeight="1" x14ac:dyDescent="0.25">
      <c r="A355" s="37"/>
      <c r="B355" s="37"/>
      <c r="C355" s="38"/>
    </row>
    <row r="356" spans="1:3" ht="15" customHeight="1" x14ac:dyDescent="0.25">
      <c r="A356" s="37"/>
      <c r="B356" s="37"/>
      <c r="C356" s="38"/>
    </row>
    <row r="357" spans="1:3" ht="15" customHeight="1" x14ac:dyDescent="0.25">
      <c r="A357" s="37"/>
      <c r="B357" s="37"/>
      <c r="C357" s="38"/>
    </row>
    <row r="358" spans="1:3" ht="15" customHeight="1" x14ac:dyDescent="0.25">
      <c r="A358" s="37"/>
      <c r="B358" s="37"/>
      <c r="C358" s="38"/>
    </row>
    <row r="359" spans="1:3" ht="15" customHeight="1" x14ac:dyDescent="0.25">
      <c r="A359" s="37"/>
      <c r="B359" s="37"/>
      <c r="C359" s="38"/>
    </row>
    <row r="360" spans="1:3" ht="15" customHeight="1" x14ac:dyDescent="0.25">
      <c r="A360" s="37"/>
      <c r="B360" s="37"/>
      <c r="C360" s="38"/>
    </row>
    <row r="361" spans="1:3" ht="15" customHeight="1" x14ac:dyDescent="0.25">
      <c r="A361" s="37"/>
      <c r="B361" s="37"/>
      <c r="C361" s="38"/>
    </row>
    <row r="362" spans="1:3" ht="15" customHeight="1" x14ac:dyDescent="0.25">
      <c r="A362" s="37"/>
      <c r="B362" s="37"/>
      <c r="C362" s="38"/>
    </row>
    <row r="363" spans="1:3" ht="15" customHeight="1" x14ac:dyDescent="0.25">
      <c r="A363" s="37"/>
      <c r="B363" s="37"/>
      <c r="C363" s="38"/>
    </row>
    <row r="364" spans="1:3" ht="15" customHeight="1" x14ac:dyDescent="0.25">
      <c r="A364" s="37"/>
      <c r="B364" s="37"/>
      <c r="C364" s="38"/>
    </row>
    <row r="365" spans="1:3" ht="15" customHeight="1" x14ac:dyDescent="0.25">
      <c r="A365" s="37"/>
      <c r="B365" s="37"/>
      <c r="C365" s="38"/>
    </row>
    <row r="366" spans="1:3" ht="15" customHeight="1" x14ac:dyDescent="0.25">
      <c r="A366" s="37"/>
      <c r="B366" s="37"/>
      <c r="C366" s="38"/>
    </row>
    <row r="367" spans="1:3" ht="15" customHeight="1" x14ac:dyDescent="0.25">
      <c r="A367" s="37"/>
      <c r="B367" s="37"/>
      <c r="C367" s="38"/>
    </row>
    <row r="368" spans="1:3" ht="15" customHeight="1" x14ac:dyDescent="0.25">
      <c r="A368" s="37"/>
      <c r="B368" s="37"/>
      <c r="C368" s="38"/>
    </row>
    <row r="369" spans="1:3" ht="15" customHeight="1" x14ac:dyDescent="0.25">
      <c r="A369" s="37"/>
      <c r="B369" s="37"/>
      <c r="C369" s="38"/>
    </row>
    <row r="370" spans="1:3" ht="15" customHeight="1" x14ac:dyDescent="0.25">
      <c r="A370" s="37"/>
      <c r="B370" s="37"/>
      <c r="C370" s="38"/>
    </row>
    <row r="371" spans="1:3" ht="15" customHeight="1" x14ac:dyDescent="0.25">
      <c r="A371" s="37"/>
      <c r="B371" s="37"/>
      <c r="C371" s="38"/>
    </row>
    <row r="372" spans="1:3" ht="15" customHeight="1" x14ac:dyDescent="0.25">
      <c r="A372" s="37"/>
      <c r="B372" s="37"/>
      <c r="C372" s="38"/>
    </row>
    <row r="373" spans="1:3" ht="15" customHeight="1" x14ac:dyDescent="0.25">
      <c r="A373" s="37"/>
      <c r="B373" s="37"/>
      <c r="C373" s="38"/>
    </row>
    <row r="374" spans="1:3" ht="15" customHeight="1" x14ac:dyDescent="0.25">
      <c r="A374" s="37"/>
      <c r="B374" s="37"/>
      <c r="C374" s="38"/>
    </row>
    <row r="375" spans="1:3" ht="15" customHeight="1" x14ac:dyDescent="0.25">
      <c r="A375" s="37"/>
      <c r="B375" s="37"/>
      <c r="C375" s="38"/>
    </row>
    <row r="376" spans="1:3" ht="15" customHeight="1" x14ac:dyDescent="0.25">
      <c r="A376" s="37"/>
      <c r="B376" s="37"/>
      <c r="C376" s="38"/>
    </row>
    <row r="377" spans="1:3" ht="15" customHeight="1" x14ac:dyDescent="0.25">
      <c r="A377" s="37"/>
      <c r="B377" s="37"/>
      <c r="C377" s="38"/>
    </row>
    <row r="378" spans="1:3" ht="15" customHeight="1" x14ac:dyDescent="0.25">
      <c r="A378" s="37"/>
      <c r="B378" s="37"/>
      <c r="C378" s="38"/>
    </row>
    <row r="379" spans="1:3" ht="15" customHeight="1" x14ac:dyDescent="0.25">
      <c r="A379" s="37"/>
      <c r="B379" s="37"/>
      <c r="C379" s="38"/>
    </row>
    <row r="380" spans="1:3" ht="15" customHeight="1" x14ac:dyDescent="0.25">
      <c r="A380" s="37"/>
      <c r="B380" s="37"/>
      <c r="C380" s="38"/>
    </row>
    <row r="381" spans="1:3" ht="15" customHeight="1" x14ac:dyDescent="0.25">
      <c r="A381" s="37"/>
      <c r="B381" s="37"/>
      <c r="C381" s="38"/>
    </row>
    <row r="382" spans="1:3" ht="15" customHeight="1" x14ac:dyDescent="0.25">
      <c r="A382" s="37"/>
      <c r="B382" s="37"/>
      <c r="C382" s="38"/>
    </row>
    <row r="383" spans="1:3" ht="15" customHeight="1" x14ac:dyDescent="0.25">
      <c r="A383" s="37"/>
      <c r="B383" s="37"/>
      <c r="C383" s="38"/>
    </row>
    <row r="384" spans="1:3" ht="15" customHeight="1" x14ac:dyDescent="0.25">
      <c r="A384" s="37"/>
      <c r="B384" s="37"/>
      <c r="C384" s="38"/>
    </row>
    <row r="385" spans="1:3" ht="15" customHeight="1" x14ac:dyDescent="0.25">
      <c r="A385" s="37"/>
      <c r="B385" s="37"/>
      <c r="C385" s="38"/>
    </row>
    <row r="386" spans="1:3" ht="15" customHeight="1" x14ac:dyDescent="0.25">
      <c r="A386" s="37"/>
      <c r="B386" s="37"/>
      <c r="C386" s="38"/>
    </row>
    <row r="387" spans="1:3" ht="15" customHeight="1" x14ac:dyDescent="0.25">
      <c r="A387" s="37"/>
      <c r="B387" s="37"/>
      <c r="C387" s="38"/>
    </row>
    <row r="388" spans="1:3" ht="15" customHeight="1" x14ac:dyDescent="0.25">
      <c r="A388" s="37"/>
      <c r="B388" s="37"/>
      <c r="C388" s="38"/>
    </row>
    <row r="389" spans="1:3" ht="15" customHeight="1" x14ac:dyDescent="0.25">
      <c r="A389" s="37"/>
      <c r="B389" s="37"/>
      <c r="C389" s="38"/>
    </row>
    <row r="390" spans="1:3" ht="15" customHeight="1" x14ac:dyDescent="0.25">
      <c r="A390" s="37"/>
      <c r="B390" s="37"/>
      <c r="C390" s="38"/>
    </row>
    <row r="391" spans="1:3" ht="15" customHeight="1" x14ac:dyDescent="0.25">
      <c r="A391" s="37"/>
      <c r="B391" s="37"/>
      <c r="C391" s="38"/>
    </row>
    <row r="392" spans="1:3" ht="15" customHeight="1" x14ac:dyDescent="0.25">
      <c r="A392" s="37"/>
      <c r="B392" s="37"/>
      <c r="C392" s="38"/>
    </row>
    <row r="393" spans="1:3" ht="15" customHeight="1" x14ac:dyDescent="0.25">
      <c r="A393" s="37"/>
      <c r="B393" s="37"/>
      <c r="C393" s="38"/>
    </row>
    <row r="394" spans="1:3" ht="15" customHeight="1" x14ac:dyDescent="0.25">
      <c r="A394" s="37"/>
      <c r="B394" s="37"/>
      <c r="C394" s="38"/>
    </row>
    <row r="395" spans="1:3" ht="15" customHeight="1" x14ac:dyDescent="0.25">
      <c r="A395" s="37"/>
      <c r="B395" s="37"/>
      <c r="C395" s="38"/>
    </row>
    <row r="396" spans="1:3" ht="15" customHeight="1" x14ac:dyDescent="0.25">
      <c r="A396" s="37"/>
      <c r="B396" s="37"/>
      <c r="C396" s="38"/>
    </row>
    <row r="397" spans="1:3" ht="15" customHeight="1" x14ac:dyDescent="0.25">
      <c r="A397" s="37"/>
      <c r="B397" s="37"/>
      <c r="C397" s="38"/>
    </row>
    <row r="398" spans="1:3" ht="15" customHeight="1" x14ac:dyDescent="0.25">
      <c r="A398" s="37"/>
      <c r="B398" s="37"/>
      <c r="C398" s="38"/>
    </row>
    <row r="399" spans="1:3" ht="15" customHeight="1" x14ac:dyDescent="0.25">
      <c r="A399" s="37"/>
      <c r="B399" s="37"/>
      <c r="C399" s="38"/>
    </row>
    <row r="400" spans="1:3" ht="15" customHeight="1" x14ac:dyDescent="0.25">
      <c r="A400" s="37"/>
      <c r="B400" s="37"/>
      <c r="C400" s="38"/>
    </row>
    <row r="401" spans="1:3" ht="15" customHeight="1" x14ac:dyDescent="0.25">
      <c r="A401" s="37"/>
      <c r="B401" s="37"/>
      <c r="C401" s="38"/>
    </row>
    <row r="402" spans="1:3" ht="15" customHeight="1" x14ac:dyDescent="0.25">
      <c r="A402" s="37"/>
      <c r="B402" s="37"/>
      <c r="C402" s="38"/>
    </row>
    <row r="403" spans="1:3" ht="15" customHeight="1" x14ac:dyDescent="0.25">
      <c r="A403" s="70"/>
      <c r="B403" s="70"/>
      <c r="C403" s="38"/>
    </row>
    <row r="404" spans="1:3" ht="15" customHeight="1" x14ac:dyDescent="0.25">
      <c r="A404" s="70"/>
      <c r="B404" s="70"/>
      <c r="C404" s="38"/>
    </row>
    <row r="405" spans="1:3" ht="15" customHeight="1" x14ac:dyDescent="0.25">
      <c r="A405" s="70"/>
      <c r="B405" s="70"/>
      <c r="C405" s="38"/>
    </row>
    <row r="406" spans="1:3" ht="15" customHeight="1" x14ac:dyDescent="0.25">
      <c r="A406" s="70"/>
      <c r="B406" s="70"/>
      <c r="C406" s="38"/>
    </row>
    <row r="407" spans="1:3" ht="15" customHeight="1" x14ac:dyDescent="0.25">
      <c r="A407" s="70"/>
      <c r="B407" s="70"/>
      <c r="C407" s="38"/>
    </row>
    <row r="408" spans="1:3" ht="15" customHeight="1" x14ac:dyDescent="0.25">
      <c r="A408" s="70"/>
      <c r="B408" s="70"/>
      <c r="C408" s="38"/>
    </row>
    <row r="409" spans="1:3" ht="15" customHeight="1" x14ac:dyDescent="0.25">
      <c r="A409" s="70"/>
      <c r="B409" s="70"/>
      <c r="C409" s="38"/>
    </row>
    <row r="410" spans="1:3" ht="15" customHeight="1" x14ac:dyDescent="0.25">
      <c r="A410" s="70"/>
      <c r="B410" s="70"/>
      <c r="C410" s="38"/>
    </row>
    <row r="411" spans="1:3" ht="15" customHeight="1" x14ac:dyDescent="0.25">
      <c r="A411" s="70"/>
      <c r="B411" s="70"/>
      <c r="C411" s="38"/>
    </row>
    <row r="412" spans="1:3" ht="15" customHeight="1" x14ac:dyDescent="0.25">
      <c r="A412" s="70"/>
      <c r="B412" s="70"/>
      <c r="C412" s="38"/>
    </row>
    <row r="413" spans="1:3" ht="15" customHeight="1" x14ac:dyDescent="0.25">
      <c r="A413" s="70"/>
      <c r="B413" s="70"/>
      <c r="C413" s="38"/>
    </row>
    <row r="414" spans="1:3" ht="15" customHeight="1" x14ac:dyDescent="0.25">
      <c r="A414" s="70"/>
      <c r="B414" s="70"/>
      <c r="C414" s="38"/>
    </row>
    <row r="415" spans="1:3" ht="15" customHeight="1" x14ac:dyDescent="0.25">
      <c r="A415" s="70"/>
      <c r="B415" s="70"/>
      <c r="C415" s="38"/>
    </row>
    <row r="416" spans="1:3" ht="15" customHeight="1" x14ac:dyDescent="0.25">
      <c r="A416" s="70"/>
      <c r="B416" s="70"/>
      <c r="C416" s="38"/>
    </row>
    <row r="417" spans="1:3" ht="15" customHeight="1" x14ac:dyDescent="0.25">
      <c r="A417" s="70"/>
      <c r="B417" s="70"/>
      <c r="C417" s="38"/>
    </row>
    <row r="418" spans="1:3" ht="15" customHeight="1" x14ac:dyDescent="0.25">
      <c r="A418" s="70"/>
      <c r="B418" s="70"/>
      <c r="C418" s="38"/>
    </row>
    <row r="419" spans="1:3" ht="15" customHeight="1" x14ac:dyDescent="0.25">
      <c r="A419" s="70"/>
      <c r="B419" s="70"/>
      <c r="C419" s="38"/>
    </row>
    <row r="420" spans="1:3" ht="15" customHeight="1" x14ac:dyDescent="0.25">
      <c r="A420" s="70"/>
      <c r="B420" s="70"/>
      <c r="C420" s="38"/>
    </row>
    <row r="421" spans="1:3" ht="15" customHeight="1" x14ac:dyDescent="0.25">
      <c r="A421" s="70"/>
      <c r="B421" s="70"/>
      <c r="C421" s="38"/>
    </row>
    <row r="422" spans="1:3" ht="15" customHeight="1" x14ac:dyDescent="0.25">
      <c r="A422" s="70"/>
      <c r="B422" s="70"/>
      <c r="C422" s="38"/>
    </row>
    <row r="423" spans="1:3" ht="15" customHeight="1" x14ac:dyDescent="0.25">
      <c r="A423" s="70"/>
      <c r="B423" s="70"/>
      <c r="C423" s="38"/>
    </row>
    <row r="424" spans="1:3" ht="15" customHeight="1" x14ac:dyDescent="0.25">
      <c r="A424" s="70"/>
      <c r="B424" s="70"/>
      <c r="C424" s="38"/>
    </row>
    <row r="425" spans="1:3" ht="15" customHeight="1" x14ac:dyDescent="0.25">
      <c r="A425" s="70"/>
      <c r="B425" s="70"/>
      <c r="C425" s="38"/>
    </row>
    <row r="426" spans="1:3" ht="15" customHeight="1" x14ac:dyDescent="0.25">
      <c r="A426" s="70"/>
      <c r="B426" s="70"/>
      <c r="C426" s="38"/>
    </row>
    <row r="427" spans="1:3" ht="15" customHeight="1" x14ac:dyDescent="0.25">
      <c r="A427" s="70"/>
      <c r="B427" s="70"/>
      <c r="C427" s="38"/>
    </row>
    <row r="428" spans="1:3" ht="15" customHeight="1" x14ac:dyDescent="0.25">
      <c r="A428" s="70"/>
      <c r="B428" s="70"/>
      <c r="C428" s="38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74</v>
      </c>
      <c r="D1" t="s">
        <v>2</v>
      </c>
      <c r="E1" s="7" t="s">
        <v>27</v>
      </c>
      <c r="F1" s="1" t="s">
        <v>41</v>
      </c>
      <c r="G1" t="s">
        <v>61</v>
      </c>
    </row>
    <row r="2" spans="1:7" x14ac:dyDescent="0.25">
      <c r="A2" s="1" t="s">
        <v>3</v>
      </c>
      <c r="B2" s="1" t="s">
        <v>6</v>
      </c>
      <c r="C2" t="s">
        <v>56</v>
      </c>
      <c r="D2" t="s">
        <v>18</v>
      </c>
      <c r="E2" s="7" t="s">
        <v>48</v>
      </c>
      <c r="F2" s="1" t="s">
        <v>42</v>
      </c>
      <c r="G2" t="s">
        <v>69</v>
      </c>
    </row>
    <row r="3" spans="1:7" x14ac:dyDescent="0.25">
      <c r="A3" s="1" t="s">
        <v>13</v>
      </c>
      <c r="B3" s="1" t="s">
        <v>13</v>
      </c>
      <c r="C3" t="s">
        <v>67</v>
      </c>
      <c r="D3" s="1" t="s">
        <v>13</v>
      </c>
      <c r="E3" s="7" t="s">
        <v>21</v>
      </c>
      <c r="F3" s="1" t="s">
        <v>43</v>
      </c>
      <c r="G3" t="s">
        <v>62</v>
      </c>
    </row>
    <row r="4" spans="1:7" x14ac:dyDescent="0.25">
      <c r="A4" s="9" t="s">
        <v>31</v>
      </c>
      <c r="C4" t="s">
        <v>55</v>
      </c>
      <c r="D4" s="8" t="s">
        <v>31</v>
      </c>
      <c r="E4" s="7" t="s">
        <v>65</v>
      </c>
      <c r="F4" s="1" t="s">
        <v>53</v>
      </c>
      <c r="G4" t="s">
        <v>63</v>
      </c>
    </row>
    <row r="5" spans="1:7" x14ac:dyDescent="0.25">
      <c r="A5" s="1" t="s">
        <v>51</v>
      </c>
      <c r="C5" t="s">
        <v>66</v>
      </c>
      <c r="D5" s="8" t="s">
        <v>52</v>
      </c>
      <c r="E5" s="7" t="s">
        <v>50</v>
      </c>
      <c r="F5">
        <v>0</v>
      </c>
      <c r="G5" t="s">
        <v>72</v>
      </c>
    </row>
    <row r="6" spans="1:7" x14ac:dyDescent="0.25">
      <c r="C6" t="s">
        <v>70</v>
      </c>
      <c r="D6" s="8" t="s">
        <v>54</v>
      </c>
      <c r="E6" s="7" t="s">
        <v>68</v>
      </c>
    </row>
    <row r="7" spans="1:7" x14ac:dyDescent="0.25">
      <c r="C7" t="s">
        <v>71</v>
      </c>
      <c r="E7" s="7" t="s">
        <v>28</v>
      </c>
    </row>
    <row r="8" spans="1:7" x14ac:dyDescent="0.25">
      <c r="C8" t="s">
        <v>73</v>
      </c>
      <c r="E8" s="7" t="s">
        <v>64</v>
      </c>
    </row>
    <row r="9" spans="1:7" x14ac:dyDescent="0.25">
      <c r="C9" t="s">
        <v>76</v>
      </c>
      <c r="E9" s="7" t="s">
        <v>30</v>
      </c>
    </row>
    <row r="10" spans="1:7" s="1" customFormat="1" x14ac:dyDescent="0.25">
      <c r="E10" s="15" t="s">
        <v>46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49</v>
      </c>
    </row>
    <row r="15" spans="1:7" x14ac:dyDescent="0.25">
      <c r="E15" s="15" t="s">
        <v>47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University of Kentucky J. David Rosenberg College of Law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0488</v>
      </c>
      <c r="B273" s="3" t="str">
        <f>VLOOKUP(A273,[4]UKBuilding_List!$A$1:$D$376,3,FALSE)</f>
        <v>Woodland Early Learning Center</v>
      </c>
      <c r="C273" s="1"/>
    </row>
    <row r="274" spans="1:3" x14ac:dyDescent="0.25">
      <c r="A274" s="2" t="str">
        <f>([4]UKBuilding_List!A274)</f>
        <v>0489</v>
      </c>
      <c r="B274" s="3" t="str">
        <f>VLOOKUP(A274,[4]UKBuilding_List!$A$1:$D$376,3,FALSE)</f>
        <v>1117 South Limestone</v>
      </c>
      <c r="C274" s="1"/>
    </row>
    <row r="275" spans="1:3" x14ac:dyDescent="0.25">
      <c r="A275" s="2" t="str">
        <f>([4]UKBuilding_List!A275)</f>
        <v>0490</v>
      </c>
      <c r="B275" s="3" t="str">
        <f>VLOOKUP(A275,[4]UKBuilding_List!$A$1:$D$376,3,FALSE)</f>
        <v>Environmental Quality Management</v>
      </c>
      <c r="C275" s="1"/>
    </row>
    <row r="276" spans="1:3" x14ac:dyDescent="0.25">
      <c r="A276" s="2" t="str">
        <f>([4]UKBuilding_List!A276)</f>
        <v>0494</v>
      </c>
      <c r="B276" s="3" t="str">
        <f>VLOOKUP(A276,[4]UKBuilding_List!$A$1:$D$376,3,FALSE)</f>
        <v>Stuckert Career Center</v>
      </c>
      <c r="C276" s="1"/>
    </row>
    <row r="277" spans="1:3" x14ac:dyDescent="0.25">
      <c r="A277" s="2" t="str">
        <f>([4]UKBuilding_List!A277)</f>
        <v>0495</v>
      </c>
      <c r="B277" s="3" t="str">
        <f>VLOOKUP(A277,[4]UKBuilding_List!$A$1:$D$376,3,FALSE)</f>
        <v>James F. Hardymon Communications Building</v>
      </c>
      <c r="C277" s="1"/>
    </row>
    <row r="278" spans="1:3" x14ac:dyDescent="0.25">
      <c r="A278" s="2" t="str">
        <f>([4]UKBuilding_List!A278)</f>
        <v>0503</v>
      </c>
      <c r="B278" s="3" t="str">
        <f>VLOOKUP(A278,[4]UKBuilding_List!$A$1:$D$376,3,FALSE)</f>
        <v>Ralph G Anderson Building (Mech Eng)</v>
      </c>
      <c r="C278" s="1"/>
    </row>
    <row r="279" spans="1:3" x14ac:dyDescent="0.25">
      <c r="A279" s="2" t="str">
        <f>([4]UKBuilding_List!A279)</f>
        <v>0504</v>
      </c>
      <c r="B279" s="3" t="str">
        <f>VLOOKUP(A279,[4]UKBuilding_List!$A$1:$D$376,3,FALSE)</f>
        <v>Phi Gamma Delta Fraternity (FIJI)</v>
      </c>
      <c r="C279" s="1"/>
    </row>
    <row r="280" spans="1:3" x14ac:dyDescent="0.25">
      <c r="A280" s="2" t="str">
        <f>([4]UKBuilding_List!A280)</f>
        <v>0505</v>
      </c>
      <c r="B280" s="3" t="str">
        <f>VLOOKUP(A280,[4]UKBuilding_List!$A$1:$D$376,3,FALSE)</f>
        <v>Kappa Sigma Fraternity</v>
      </c>
      <c r="C280" s="1"/>
    </row>
    <row r="281" spans="1:3" x14ac:dyDescent="0.25">
      <c r="A281" s="2" t="str">
        <f>([4]UKBuilding_List!A281)</f>
        <v>0507</v>
      </c>
      <c r="B281" s="3" t="str">
        <f>VLOOKUP(A281,[4]UKBuilding_List!$A$1:$D$376,3,FALSE)</f>
        <v>Sigma Alpha Epsilon Fraternity</v>
      </c>
      <c r="C281" s="1"/>
    </row>
    <row r="282" spans="1:3" x14ac:dyDescent="0.25">
      <c r="A282" s="2" t="str">
        <f>([4]UKBuilding_List!A282)</f>
        <v>0509</v>
      </c>
      <c r="B282" s="3" t="str">
        <f>VLOOKUP(A282,[4]UKBuilding_List!$A$1:$D$376,3,FALSE)</f>
        <v>Biomedical Biological Sciences Research Building</v>
      </c>
      <c r="C282" s="1"/>
    </row>
    <row r="283" spans="1:3" x14ac:dyDescent="0.25">
      <c r="A283" s="2" t="str">
        <f>([4]UKBuilding_List!A283)</f>
        <v>0514</v>
      </c>
      <c r="B283" s="3" t="str">
        <f>VLOOKUP(A283,[4]UKBuilding_List!$A$1:$D$376,3,FALSE)</f>
        <v>Central Utility Plant #4</v>
      </c>
      <c r="C283" s="1"/>
    </row>
    <row r="284" spans="1:3" x14ac:dyDescent="0.25">
      <c r="A284" s="2" t="str">
        <f>([4]UKBuilding_List!A284)</f>
        <v>0517</v>
      </c>
      <c r="B284" s="3" t="str">
        <f>VLOOKUP(A284,[4]UKBuilding_List!$A$1:$D$376,3,FALSE)</f>
        <v>College of Medicine Learning Center</v>
      </c>
      <c r="C284" s="1"/>
    </row>
    <row r="285" spans="1:3" x14ac:dyDescent="0.25">
      <c r="A285" s="2" t="str">
        <f>([4]UKBuilding_List!A285)</f>
        <v>0518</v>
      </c>
      <c r="B285" s="3" t="str">
        <f>VLOOKUP(A285,[4]UKBuilding_List!$A$1:$D$376,3,FALSE)</f>
        <v>BBSRB Generator Building</v>
      </c>
      <c r="C285" s="1"/>
    </row>
    <row r="286" spans="1:3" x14ac:dyDescent="0.25">
      <c r="A286" s="2" t="str">
        <f>([4]UKBuilding_List!A286)</f>
        <v>0564</v>
      </c>
      <c r="B286" s="3" t="str">
        <f>VLOOKUP(A286,[4]UKBuilding_List!$A$1:$D$376,3,FALSE)</f>
        <v>630 South Broadway</v>
      </c>
      <c r="C286" s="1"/>
    </row>
    <row r="287" spans="1:3" x14ac:dyDescent="0.25">
      <c r="A287" s="2" t="str">
        <f>([4]UKBuilding_List!A287)</f>
        <v>0565</v>
      </c>
      <c r="B287" s="3" t="str">
        <f>VLOOKUP(A287,[4]UKBuilding_List!$A$1:$D$376,3,FALSE)</f>
        <v>John T. Smith Hall</v>
      </c>
      <c r="C287" s="1"/>
    </row>
    <row r="288" spans="1:3" x14ac:dyDescent="0.25">
      <c r="A288" s="2" t="str">
        <f>([4]UKBuilding_List!A288)</f>
        <v>0566</v>
      </c>
      <c r="B288" s="3" t="str">
        <f>VLOOKUP(A288,[4]UKBuilding_List!$A$1:$D$376,3,FALSE)</f>
        <v>Dale E. Baldwin Hall</v>
      </c>
      <c r="C288" s="1"/>
    </row>
    <row r="289" spans="1:3" x14ac:dyDescent="0.25">
      <c r="A289" s="2" t="str">
        <f>([4]UKBuilding_List!A289)</f>
        <v>0567</v>
      </c>
      <c r="B289" s="3" t="str">
        <f>VLOOKUP(A289,[4]UKBuilding_List!$A$1:$D$376,3,FALSE)</f>
        <v>Margaret Ingels Hall</v>
      </c>
      <c r="C289" s="1"/>
    </row>
    <row r="290" spans="1:3" x14ac:dyDescent="0.25">
      <c r="A290" s="2" t="str">
        <f>([4]UKBuilding_List!A290)</f>
        <v>0568</v>
      </c>
      <c r="B290" s="3" t="str">
        <f>VLOOKUP(A290,[4]UKBuilding_List!$A$1:$D$376,3,FALSE)</f>
        <v>David P. Roselle Hall</v>
      </c>
      <c r="C290" s="1"/>
    </row>
    <row r="291" spans="1:3" x14ac:dyDescent="0.25">
      <c r="A291" s="2" t="str">
        <f>([4]UKBuilding_List!A291)</f>
        <v>0571</v>
      </c>
      <c r="B291" s="3" t="str">
        <f>VLOOKUP(A291,[4]UKBuilding_List!$A$1:$D$376,3,FALSE)</f>
        <v>Parking Structure #6</v>
      </c>
      <c r="C291" s="1"/>
    </row>
    <row r="292" spans="1:3" x14ac:dyDescent="0.25">
      <c r="A292" s="2" t="str">
        <f>([4]UKBuilding_List!A292)</f>
        <v>0572</v>
      </c>
      <c r="B292" s="3" t="str">
        <f>VLOOKUP(A292,[4]UKBuilding_List!$A$1:$D$376,3,FALSE)</f>
        <v>Parking Structure #7</v>
      </c>
      <c r="C292" s="1"/>
    </row>
    <row r="293" spans="1:3" x14ac:dyDescent="0.25">
      <c r="A293" s="2" t="str">
        <f>([4]UKBuilding_List!A293)</f>
        <v>0582</v>
      </c>
      <c r="B293" s="3" t="str">
        <f>VLOOKUP(A293,[4]UKBuilding_List!$A$1:$D$376,3,FALSE)</f>
        <v>University Health Service</v>
      </c>
      <c r="C293" s="1"/>
    </row>
    <row r="294" spans="1:3" x14ac:dyDescent="0.25">
      <c r="A294" s="2" t="str">
        <f>([4]UKBuilding_List!A294)</f>
        <v>0585</v>
      </c>
      <c r="B294" s="3" t="str">
        <f>VLOOKUP(A294,[4]UKBuilding_List!$A$1:$D$376,3,FALSE)</f>
        <v>Baseball Training Pavilion</v>
      </c>
      <c r="C294" s="1"/>
    </row>
    <row r="295" spans="1:3" x14ac:dyDescent="0.25">
      <c r="A295" s="2" t="str">
        <f>([4]UKBuilding_List!A295)</f>
        <v>0592</v>
      </c>
      <c r="B295" s="3" t="str">
        <f>VLOOKUP(A295,[4]UKBuilding_List!$A$1:$D$376,3,FALSE)</f>
        <v>Storage Shed</v>
      </c>
      <c r="C295" s="1"/>
    </row>
    <row r="296" spans="1:3" x14ac:dyDescent="0.25">
      <c r="A296" s="2" t="str">
        <f>([4]UKBuilding_List!A296)</f>
        <v>0596</v>
      </c>
      <c r="B296" s="3" t="str">
        <f>VLOOKUP(A296,[4]UKBuilding_List!$A$1:$D$376,3,FALSE)</f>
        <v>Lee T. Todd, Jr. Building</v>
      </c>
      <c r="C296" s="1"/>
    </row>
    <row r="297" spans="1:3" x14ac:dyDescent="0.25">
      <c r="A297" s="2" t="str">
        <f>([4]UKBuilding_List!A297)</f>
        <v>0601</v>
      </c>
      <c r="B297" s="3" t="str">
        <f>VLOOKUP(A297,[4]UKBuilding_List!$A$1:$D$376,3,FALSE)</f>
        <v>Parking Structure #8</v>
      </c>
      <c r="C297" s="1"/>
    </row>
    <row r="298" spans="1:3" x14ac:dyDescent="0.25">
      <c r="A298" s="2" t="str">
        <f>([4]UKBuilding_List!A298)</f>
        <v>0602</v>
      </c>
      <c r="B298" s="3" t="str">
        <f>VLOOKUP(A298,[4]UKBuilding_List!$A$1:$D$376,3,FALSE)</f>
        <v>Pavilion A</v>
      </c>
      <c r="C298" s="1"/>
    </row>
    <row r="299" spans="1:3" x14ac:dyDescent="0.25">
      <c r="A299" s="2" t="str">
        <f>([4]UKBuilding_List!A299)</f>
        <v>0604</v>
      </c>
      <c r="B299" s="3" t="str">
        <f>VLOOKUP(A299,[4]UKBuilding_List!$A$1:$D$376,3,FALSE)</f>
        <v>Joe Craft Center</v>
      </c>
      <c r="C299" s="1"/>
    </row>
    <row r="300" spans="1:3" x14ac:dyDescent="0.25">
      <c r="A300" s="2" t="str">
        <f>([4]UKBuilding_List!A300)</f>
        <v>0611</v>
      </c>
      <c r="B300" s="3" t="str">
        <f>VLOOKUP(A300,[4]UKBuilding_List!$A$1:$D$376,3,FALSE)</f>
        <v>Medical Office Building (Samaritan)</v>
      </c>
      <c r="C300" s="1"/>
    </row>
    <row r="301" spans="1:3" x14ac:dyDescent="0.25">
      <c r="A301" s="2" t="str">
        <f>([4]UKBuilding_List!A301)</f>
        <v>0612</v>
      </c>
      <c r="B301" s="3" t="str">
        <f>VLOOKUP(A301,[4]UKBuilding_List!$A$1:$D$376,3,FALSE)</f>
        <v>Samaritan Chiller Building</v>
      </c>
      <c r="C301" s="1"/>
    </row>
    <row r="302" spans="1:3" x14ac:dyDescent="0.25">
      <c r="A302" s="2" t="str">
        <f>([4]UKBuilding_List!A302)</f>
        <v>0613</v>
      </c>
      <c r="B302" s="3" t="str">
        <f>VLOOKUP(A302,[4]UKBuilding_List!$A$1:$D$376,3,FALSE)</f>
        <v>Samaritan Parking Structure</v>
      </c>
      <c r="C302" s="1"/>
    </row>
    <row r="303" spans="1:3" x14ac:dyDescent="0.25">
      <c r="A303" s="2" t="str">
        <f>([4]UKBuilding_List!A303)</f>
        <v>0616</v>
      </c>
      <c r="B303" s="3" t="str">
        <f>VLOOKUP(A303,[4]UKBuilding_List!$A$1:$D$376,3,FALSE)</f>
        <v>Seaton Center Storage</v>
      </c>
      <c r="C303" s="1"/>
    </row>
    <row r="304" spans="1:3" x14ac:dyDescent="0.25">
      <c r="A304" s="2" t="str">
        <f>([4]UKBuilding_List!A304)</f>
        <v>0618</v>
      </c>
      <c r="B304" s="3" t="str">
        <f>VLOOKUP(A304,[4]UKBuilding_List!$A$1:$D$376,3,FALSE)</f>
        <v>MacAdam Student Observatory</v>
      </c>
      <c r="C304" s="1"/>
    </row>
    <row r="305" spans="1:3" x14ac:dyDescent="0.25">
      <c r="A305" s="2" t="str">
        <f>([4]UKBuilding_List!A305)</f>
        <v>0633</v>
      </c>
      <c r="B305" s="3" t="str">
        <f>VLOOKUP(A305,[4]UKBuilding_List!$A$1:$D$376,3,FALSE)</f>
        <v>Davis Marksbury Building</v>
      </c>
      <c r="C305" s="1"/>
    </row>
    <row r="306" spans="1:3" x14ac:dyDescent="0.25">
      <c r="A306" s="2" t="str">
        <f>([4]UKBuilding_List!A306)</f>
        <v>0644</v>
      </c>
      <c r="B306" s="3" t="str">
        <f>VLOOKUP(A306,[4]UKBuilding_List!$A$1:$D$376,3,FALSE)</f>
        <v>Wildcat Coal Lodge</v>
      </c>
      <c r="C306" s="1"/>
    </row>
    <row r="307" spans="1:3" x14ac:dyDescent="0.25">
      <c r="A307" s="2" t="str">
        <f>([4]UKBuilding_List!A307)</f>
        <v>0651</v>
      </c>
      <c r="B307" s="3" t="str">
        <f>VLOOKUP(A307,[4]UKBuilding_List!$A$1:$D$376,3,FALSE)</f>
        <v>Mandrell Hall</v>
      </c>
      <c r="C307" s="1"/>
    </row>
    <row r="308" spans="1:3" x14ac:dyDescent="0.25">
      <c r="A308" s="2" t="str">
        <f>([4]UKBuilding_List!A308)</f>
        <v>0652</v>
      </c>
      <c r="B308" s="3" t="str">
        <f>VLOOKUP(A308,[4]UKBuilding_List!$A$1:$D$376,3,FALSE)</f>
        <v>Bosworth Hall</v>
      </c>
      <c r="C308" s="1"/>
    </row>
    <row r="309" spans="1:3" x14ac:dyDescent="0.25">
      <c r="A309" s="2" t="str">
        <f>([4]UKBuilding_List!A309)</f>
        <v>0653</v>
      </c>
      <c r="B309" s="3" t="str">
        <f>VLOOKUP(A309,[4]UKBuilding_List!$A$1:$D$376,3,FALSE)</f>
        <v>Sanders Hall</v>
      </c>
      <c r="C309" s="1"/>
    </row>
    <row r="310" spans="1:3" x14ac:dyDescent="0.25">
      <c r="A310" s="2" t="str">
        <f>([4]UKBuilding_List!A310)</f>
        <v>0654</v>
      </c>
      <c r="B310" s="3" t="str">
        <f>VLOOKUP(A310,[4]UKBuilding_List!$A$1:$D$376,3,FALSE)</f>
        <v>Building 100</v>
      </c>
      <c r="C310" s="1"/>
    </row>
    <row r="311" spans="1:3" x14ac:dyDescent="0.25">
      <c r="A311" s="2" t="str">
        <f>([4]UKBuilding_List!A311)</f>
        <v>0655</v>
      </c>
      <c r="B311" s="3" t="str">
        <f>VLOOKUP(A311,[4]UKBuilding_List!$A$1:$D$376,3,FALSE)</f>
        <v>Building 200</v>
      </c>
      <c r="C311" s="1"/>
    </row>
    <row r="312" spans="1:3" x14ac:dyDescent="0.25">
      <c r="A312" s="2" t="str">
        <f>([4]UKBuilding_List!A312)</f>
        <v>0656</v>
      </c>
      <c r="B312" s="3" t="str">
        <f>VLOOKUP(A312,[4]UKBuilding_List!$A$1:$D$376,3,FALSE)</f>
        <v>Building 300</v>
      </c>
      <c r="C312" s="1"/>
    </row>
    <row r="313" spans="1:3" x14ac:dyDescent="0.25">
      <c r="A313" s="2" t="str">
        <f>([4]UKBuilding_List!A313)</f>
        <v>0657</v>
      </c>
      <c r="B313" s="3" t="str">
        <f>VLOOKUP(A313,[4]UKBuilding_List!$A$1:$D$376,3,FALSE)</f>
        <v>Building 400</v>
      </c>
      <c r="C313" s="1"/>
    </row>
    <row r="314" spans="1:3" x14ac:dyDescent="0.25">
      <c r="A314" s="2" t="str">
        <f>([4]UKBuilding_List!A314)</f>
        <v>0658</v>
      </c>
      <c r="B314" s="3" t="str">
        <f>VLOOKUP(A314,[4]UKBuilding_List!$A$1:$D$376,3,FALSE)</f>
        <v>Maintenance Bldg.</v>
      </c>
      <c r="C314" s="1"/>
    </row>
    <row r="315" spans="1:3" x14ac:dyDescent="0.25">
      <c r="A315" s="2" t="str">
        <f>([4]UKBuilding_List!A315)</f>
        <v>0659</v>
      </c>
      <c r="B315" s="3" t="str">
        <f>VLOOKUP(A315,[4]UKBuilding_List!$A$1:$D$376,3,FALSE)</f>
        <v>Gas Building</v>
      </c>
      <c r="C315" s="1"/>
    </row>
    <row r="316" spans="1:3" x14ac:dyDescent="0.25">
      <c r="A316" s="2" t="str">
        <f>([4]UKBuilding_List!A316)</f>
        <v>0660</v>
      </c>
      <c r="B316" s="3" t="str">
        <f>VLOOKUP(A316,[4]UKBuilding_List!$A$1:$D$376,3,FALSE)</f>
        <v>Maxwelton Ct. Apts #1</v>
      </c>
      <c r="C316" s="1"/>
    </row>
    <row r="317" spans="1:3" x14ac:dyDescent="0.25">
      <c r="A317" s="2" t="str">
        <f>([4]UKBuilding_List!A317)</f>
        <v>0661</v>
      </c>
      <c r="B317" s="3" t="str">
        <f>VLOOKUP(A317,[4]UKBuilding_List!$A$1:$D$376,3,FALSE)</f>
        <v>Maxwelton Ct. Apts #2</v>
      </c>
      <c r="C317" s="1"/>
    </row>
    <row r="318" spans="1:3" x14ac:dyDescent="0.25">
      <c r="A318" s="2" t="str">
        <f>([4]UKBuilding_List!A318)</f>
        <v>0662</v>
      </c>
      <c r="B318" s="3" t="str">
        <f>VLOOKUP(A318,[4]UKBuilding_List!$A$1:$D$376,3,FALSE)</f>
        <v>Maxwelton Ct. Apts #3</v>
      </c>
      <c r="C318" s="1"/>
    </row>
    <row r="319" spans="1:3" x14ac:dyDescent="0.25">
      <c r="A319" s="2" t="str">
        <f>([4]UKBuilding_List!A319)</f>
        <v>0663</v>
      </c>
      <c r="B319" s="3" t="str">
        <f>VLOOKUP(A319,[4]UKBuilding_List!$A$1:$D$376,3,FALSE)</f>
        <v>Maxwelton Ct. Apts #4</v>
      </c>
      <c r="C319" s="1"/>
    </row>
    <row r="320" spans="1:3" x14ac:dyDescent="0.25">
      <c r="A320" s="2" t="str">
        <f>([4]UKBuilding_List!A320)</f>
        <v>0664</v>
      </c>
      <c r="B320" s="3" t="str">
        <f>VLOOKUP(A320,[4]UKBuilding_List!$A$1:$D$376,3,FALSE)</f>
        <v>Maxwelton Ct. Apts #5</v>
      </c>
      <c r="C320" s="1"/>
    </row>
    <row r="321" spans="1:3" x14ac:dyDescent="0.25">
      <c r="A321" s="2" t="str">
        <f>([4]UKBuilding_List!A321)</f>
        <v>0665</v>
      </c>
      <c r="B321" s="3" t="str">
        <f>VLOOKUP(A321,[4]UKBuilding_List!$A$1:$D$376,3,FALSE)</f>
        <v>Maxwelton Ct. Apts #6</v>
      </c>
      <c r="C321" s="1"/>
    </row>
    <row r="322" spans="1:3" x14ac:dyDescent="0.25">
      <c r="A322" s="2" t="str">
        <f>([4]UKBuilding_List!A322)</f>
        <v>0666</v>
      </c>
      <c r="B322" s="3" t="str">
        <f>VLOOKUP(A322,[4]UKBuilding_List!$A$1:$D$376,3,FALSE)</f>
        <v>Maxwelton Ct. Apts #7</v>
      </c>
      <c r="C322" s="1"/>
    </row>
    <row r="323" spans="1:3" x14ac:dyDescent="0.25">
      <c r="A323" s="2" t="str">
        <f>([4]UKBuilding_List!A323)</f>
        <v>0667</v>
      </c>
      <c r="B323" s="3" t="str">
        <f>VLOOKUP(A323,[4]UKBuilding_List!$A$1:$D$376,3,FALSE)</f>
        <v>Maxwelton Ct. Apts #8</v>
      </c>
      <c r="C323" s="1"/>
    </row>
    <row r="324" spans="1:3" x14ac:dyDescent="0.25">
      <c r="A324" s="2" t="str">
        <f>([4]UKBuilding_List!A324)</f>
        <v>0668</v>
      </c>
      <c r="B324" s="3" t="str">
        <f>VLOOKUP(A324,[4]UKBuilding_List!$A$1:$D$376,3,FALSE)</f>
        <v>Maxwelton Ct. Apts #9</v>
      </c>
      <c r="C324" s="1"/>
    </row>
    <row r="325" spans="1:3" x14ac:dyDescent="0.25">
      <c r="A325" s="2" t="str">
        <f>([4]UKBuilding_List!A325)</f>
        <v>0669</v>
      </c>
      <c r="B325" s="3" t="str">
        <f>VLOOKUP(A325,[4]UKBuilding_List!$A$1:$D$376,3,FALSE)</f>
        <v>Maxwelton Ct. Apts #10</v>
      </c>
      <c r="C325" s="1"/>
    </row>
    <row r="326" spans="1:3" x14ac:dyDescent="0.25">
      <c r="A326" s="2" t="str">
        <f>([4]UKBuilding_List!A326)</f>
        <v>0670</v>
      </c>
      <c r="B326" s="3" t="str">
        <f>VLOOKUP(A326,[4]UKBuilding_List!$A$1:$D$376,3,FALSE)</f>
        <v>Maxwelton Ct. Apts #11</v>
      </c>
      <c r="C326" s="1"/>
    </row>
    <row r="327" spans="1:3" x14ac:dyDescent="0.25">
      <c r="A327" s="2" t="str">
        <f>([4]UKBuilding_List!A327)</f>
        <v>0671</v>
      </c>
      <c r="B327" s="3" t="str">
        <f>VLOOKUP(A327,[4]UKBuilding_List!$A$1:$D$376,3,FALSE)</f>
        <v>Maxwelton Ct. Apts #12</v>
      </c>
      <c r="C327" s="1"/>
    </row>
    <row r="328" spans="1:3" x14ac:dyDescent="0.25">
      <c r="A328" s="2" t="str">
        <f>([4]UKBuilding_List!A328)</f>
        <v>0672</v>
      </c>
      <c r="B328" s="3" t="str">
        <f>VLOOKUP(A328,[4]UKBuilding_List!$A$1:$D$376,3,FALSE)</f>
        <v>Maxwelton Ct. Apts #13</v>
      </c>
      <c r="C328" s="1"/>
    </row>
    <row r="329" spans="1:3" x14ac:dyDescent="0.25">
      <c r="A329" s="2" t="str">
        <f>([4]UKBuilding_List!A329)</f>
        <v>0673</v>
      </c>
      <c r="B329" s="3" t="str">
        <f>VLOOKUP(A329,[4]UKBuilding_List!$A$1:$D$376,3,FALSE)</f>
        <v>Maxwelton Ct. Apts #14</v>
      </c>
      <c r="C329" s="1"/>
    </row>
    <row r="330" spans="1:3" x14ac:dyDescent="0.25">
      <c r="A330" s="2" t="str">
        <f>([4]UKBuilding_List!A330)</f>
        <v>0674</v>
      </c>
      <c r="B330" s="3" t="str">
        <f>VLOOKUP(A330,[4]UKBuilding_List!$A$1:$D$376,3,FALSE)</f>
        <v>Maxwelton Ct. Apts #15</v>
      </c>
      <c r="C330" s="1"/>
    </row>
    <row r="331" spans="1:3" x14ac:dyDescent="0.25">
      <c r="A331" s="2" t="str">
        <f>([4]UKBuilding_List!A331)</f>
        <v>0675</v>
      </c>
      <c r="B331" s="3" t="str">
        <f>VLOOKUP(A331,[4]UKBuilding_List!$A$1:$D$376,3,FALSE)</f>
        <v>Maxwelton Ct. Apts #16</v>
      </c>
      <c r="C331" s="1"/>
    </row>
    <row r="332" spans="1:3" x14ac:dyDescent="0.25">
      <c r="A332" s="2" t="str">
        <f>([4]UKBuilding_List!A332)</f>
        <v>0676</v>
      </c>
      <c r="B332" s="3" t="str">
        <f>VLOOKUP(A332,[4]UKBuilding_List!$A$1:$D$376,3,FALSE)</f>
        <v>Bill Gatton Student Center</v>
      </c>
      <c r="C332" s="1"/>
    </row>
    <row r="333" spans="1:3" x14ac:dyDescent="0.25">
      <c r="A333" s="2" t="str">
        <f>([4]UKBuilding_List!A333)</f>
        <v>0677</v>
      </c>
      <c r="B333" s="3" t="str">
        <f>VLOOKUP(A333,[4]UKBuilding_List!$A$1:$D$376,3,FALSE)</f>
        <v>University Flats</v>
      </c>
      <c r="C333" s="1"/>
    </row>
    <row r="334" spans="1:3" x14ac:dyDescent="0.25">
      <c r="A334" s="2" t="str">
        <f>([4]UKBuilding_List!A334)</f>
        <v>0678</v>
      </c>
      <c r="B334" s="3" t="str">
        <f>VLOOKUP(A334,[4]UKBuilding_List!$A$1:$D$376,3,FALSE)</f>
        <v>Lewis Hall</v>
      </c>
      <c r="C334" s="1"/>
    </row>
    <row r="335" spans="1:3" x14ac:dyDescent="0.25">
      <c r="A335" s="2" t="str">
        <f>([4]UKBuilding_List!A335)</f>
        <v>0679</v>
      </c>
      <c r="B335" s="3" t="str">
        <f>VLOOKUP(A335,[4]UKBuilding_List!$A$1:$D$376,3,FALSE)</f>
        <v>Healthy Kentucky Research Building</v>
      </c>
      <c r="C335" s="1"/>
    </row>
    <row r="336" spans="1:3" x14ac:dyDescent="0.25">
      <c r="A336" s="2" t="str">
        <f>([4]UKBuilding_List!A336)</f>
        <v>0682</v>
      </c>
      <c r="B336" s="3" t="str">
        <f>VLOOKUP(A336,[4]UKBuilding_List!$A$1:$D$376,3,FALSE)</f>
        <v>Kentucky Proud Park</v>
      </c>
      <c r="C336" s="1"/>
    </row>
    <row r="337" spans="1:3" x14ac:dyDescent="0.25">
      <c r="A337" s="2" t="str">
        <f>([4]UKBuilding_List!A337)</f>
        <v>0690</v>
      </c>
      <c r="B337" s="3" t="str">
        <f>VLOOKUP(A337,[4]UKBuilding_List!$A$1:$D$376,3,FALSE)</f>
        <v>441 Rose Ln</v>
      </c>
      <c r="C337" s="1"/>
    </row>
    <row r="338" spans="1:3" x14ac:dyDescent="0.25">
      <c r="A338" s="2" t="str">
        <f>([4]UKBuilding_List!A338)</f>
        <v>0695</v>
      </c>
      <c r="B338" s="3" t="str">
        <f>VLOOKUP(A338,[4]UKBuilding_List!$A$1:$D$376,3,FALSE)</f>
        <v>Blue Lot Bus Shelter</v>
      </c>
      <c r="C338" s="1"/>
    </row>
    <row r="339" spans="1:3" x14ac:dyDescent="0.25">
      <c r="A339" s="2" t="str">
        <f>([4]UKBuilding_List!A339)</f>
        <v>0698</v>
      </c>
      <c r="B339" s="3" t="str">
        <f>VLOOKUP(A339,[4]UKBuilding_List!$A$1:$D$376,3,FALSE)</f>
        <v>Waller Healthcare Annex #1</v>
      </c>
      <c r="C339" s="1"/>
    </row>
    <row r="340" spans="1:3" x14ac:dyDescent="0.25">
      <c r="A340" s="2" t="str">
        <f>([4]UKBuilding_List!A340)</f>
        <v>0699</v>
      </c>
      <c r="B340" s="3" t="str">
        <f>VLOOKUP(A340,[4]UKBuilding_List!$A$1:$D$376,3,FALSE)</f>
        <v>Waller Healthcare Annex #2</v>
      </c>
      <c r="C340" s="1"/>
    </row>
    <row r="341" spans="1:3" x14ac:dyDescent="0.25">
      <c r="A341" s="2" t="str">
        <f>([4]UKBuilding_List!A341)</f>
        <v>0702</v>
      </c>
      <c r="B341" s="3" t="str">
        <f>VLOOKUP(A341,[4]UKBuilding_List!$A$1:$D$376,3,FALSE)</f>
        <v>Soccer Support Building</v>
      </c>
      <c r="C341" s="1"/>
    </row>
    <row r="342" spans="1:3" x14ac:dyDescent="0.25">
      <c r="A342" s="2" t="str">
        <f>([4]UKBuilding_List!A342)</f>
        <v>0703</v>
      </c>
      <c r="B342" s="3" t="str">
        <f>VLOOKUP(A342,[4]UKBuilding_List!$A$1:$D$376,3,FALSE)</f>
        <v>Senior Center</v>
      </c>
      <c r="C342" s="1"/>
    </row>
    <row r="343" spans="1:3" x14ac:dyDescent="0.25">
      <c r="A343" s="2" t="str">
        <f>([4]UKBuilding_List!A343)</f>
        <v>0708</v>
      </c>
      <c r="B343" s="3" t="str">
        <f>VLOOKUP(A343,[4]UKBuilding_List!$A$1:$D$376,3,FALSE)</f>
        <v>Kiln Enclosure Building</v>
      </c>
      <c r="C343" s="1"/>
    </row>
    <row r="344" spans="1:3" x14ac:dyDescent="0.25">
      <c r="A344" s="2" t="str">
        <f>([4]UKBuilding_List!A344)</f>
        <v>0711</v>
      </c>
      <c r="B344" s="3" t="str">
        <f>VLOOKUP(A344,[4]UKBuilding_List!$A$1:$D$376,3,FALSE)</f>
        <v>Orange Lot Bus Shelter</v>
      </c>
      <c r="C344" s="1"/>
    </row>
    <row r="345" spans="1:3" x14ac:dyDescent="0.25">
      <c r="A345" s="2" t="str">
        <f>([4]UKBuilding_List!A345)</f>
        <v>0712</v>
      </c>
      <c r="B345" s="3" t="str">
        <f>VLOOKUP(A345,[4]UKBuilding_List!$A$1:$D$376,3,FALSE)</f>
        <v>430 Transylvania Park</v>
      </c>
      <c r="C345" s="1"/>
    </row>
    <row r="346" spans="1:3" x14ac:dyDescent="0.25">
      <c r="A346" s="2" t="str">
        <f>([4]UKBuilding_List!A346)</f>
        <v>0713</v>
      </c>
      <c r="B346" s="3" t="str">
        <f>VLOOKUP(A346,[4]UKBuilding_List!$A$1:$D$376,3,FALSE)</f>
        <v>463 Rose Ln</v>
      </c>
      <c r="C346" s="1"/>
    </row>
    <row r="347" spans="1:3" x14ac:dyDescent="0.25">
      <c r="A347" s="2" t="str">
        <f>([4]UKBuilding_List!A347)</f>
        <v>0715</v>
      </c>
      <c r="B347" s="3" t="str">
        <f>VLOOKUP(A347,[4]UKBuilding_List!$A$1:$D$376,3,FALSE)</f>
        <v>600 S Broadway</v>
      </c>
      <c r="C347" s="1"/>
    </row>
    <row r="348" spans="1:3" x14ac:dyDescent="0.25">
      <c r="A348" s="2" t="str">
        <f>([4]UKBuilding_List!A348)</f>
        <v>0717</v>
      </c>
      <c r="B348" s="3" t="str">
        <f>VLOOKUP(A348,[4]UKBuilding_List!$A$1:$D$376,3,FALSE)</f>
        <v>156 Leader Ave</v>
      </c>
      <c r="C348" s="1"/>
    </row>
    <row r="349" spans="1:3" x14ac:dyDescent="0.25">
      <c r="A349" s="2" t="str">
        <f>([4]UKBuilding_List!A349)</f>
        <v>0718</v>
      </c>
      <c r="B349" s="3" t="str">
        <f>VLOOKUP(A349,[4]UKBuilding_List!$A$1:$D$376,3,FALSE)</f>
        <v>125 State St</v>
      </c>
      <c r="C349" s="1"/>
    </row>
    <row r="350" spans="1:3" x14ac:dyDescent="0.25">
      <c r="A350" s="2">
        <f>([4]UKBuilding_List!A350)</f>
        <v>1200</v>
      </c>
      <c r="B350" s="3" t="str">
        <f>VLOOKUP(A350,[4]UKBuilding_List!$A$1:$D$376,3,FALSE)</f>
        <v>Electric Substation #1</v>
      </c>
      <c r="C350" s="1"/>
    </row>
    <row r="351" spans="1:3" x14ac:dyDescent="0.25">
      <c r="A351" s="2">
        <f>([4]UKBuilding_List!A351)</f>
        <v>1201</v>
      </c>
      <c r="B351" s="3" t="str">
        <f>VLOOKUP(A351,[4]UKBuilding_List!$A$1:$D$376,3,FALSE)</f>
        <v>Electric Substation #3</v>
      </c>
      <c r="C351" s="1"/>
    </row>
    <row r="352" spans="1:3" x14ac:dyDescent="0.25">
      <c r="A352" s="2">
        <f>([4]UKBuilding_List!A352)</f>
        <v>2100</v>
      </c>
      <c r="B352" s="3" t="str">
        <f>VLOOKUP(A352,[4]UKBuilding_List!$A$1:$D$376,3,FALSE)</f>
        <v>Alpha Chi Omega Sorority</v>
      </c>
      <c r="C352" s="1"/>
    </row>
    <row r="353" spans="1:3" x14ac:dyDescent="0.25">
      <c r="A353" s="2">
        <f>([4]UKBuilding_List!A353)</f>
        <v>2101</v>
      </c>
      <c r="B353" s="3" t="str">
        <f>VLOOKUP(A353,[4]UKBuilding_List!$A$1:$D$376,3,FALSE)</f>
        <v>Beta Theta Pi Fraternity</v>
      </c>
      <c r="C353" s="1"/>
    </row>
    <row r="354" spans="1:3" x14ac:dyDescent="0.25">
      <c r="A354" s="2">
        <f>([4]UKBuilding_List!A354)</f>
        <v>2102</v>
      </c>
      <c r="B354" s="3" t="str">
        <f>VLOOKUP(A354,[4]UKBuilding_List!$A$1:$D$376,3,FALSE)</f>
        <v>New Kappa Alpha Theta Sorority</v>
      </c>
      <c r="C354" s="1"/>
    </row>
    <row r="355" spans="1:3" x14ac:dyDescent="0.25">
      <c r="A355" s="2">
        <f>([4]UKBuilding_List!A355)</f>
        <v>2103</v>
      </c>
      <c r="B355" s="3" t="str">
        <f>VLOOKUP(A355,[4]UKBuilding_List!$A$1:$D$376,3,FALSE)</f>
        <v>Phi Kappa Tau</v>
      </c>
      <c r="C355" s="1"/>
    </row>
    <row r="356" spans="1:3" x14ac:dyDescent="0.25">
      <c r="A356" s="2" t="str">
        <f>([4]UKBuilding_List!A356)</f>
        <v>8633</v>
      </c>
      <c r="B356" s="3" t="str">
        <f>VLOOKUP(A356,[4]UKBuilding_List!$A$1:$D$376,3,FALSE)</f>
        <v>UK HealthCare Good Samaritan Hospital</v>
      </c>
      <c r="C356" s="1"/>
    </row>
    <row r="357" spans="1:3" x14ac:dyDescent="0.25">
      <c r="A357" s="2" t="str">
        <f>([4]UKBuilding_List!A357)</f>
        <v>9127</v>
      </c>
      <c r="B357" s="3" t="str">
        <f>VLOOKUP(A357,[4]UKBuilding_List!$A$1:$D$376,3,FALSE)</f>
        <v>1101 S. Limestone</v>
      </c>
      <c r="C357" s="1"/>
    </row>
    <row r="358" spans="1:3" x14ac:dyDescent="0.25">
      <c r="A358" s="2" t="str">
        <f>([4]UKBuilding_List!A358)</f>
        <v>9766</v>
      </c>
      <c r="B358" s="3" t="str">
        <f>VLOOKUP(A358,[4]UKBuilding_List!$A$1:$D$376,3,FALSE)</f>
        <v xml:space="preserve">New Equine Analytical Chemistry Lab      </v>
      </c>
      <c r="C358" s="1"/>
    </row>
    <row r="359" spans="1:3" x14ac:dyDescent="0.25">
      <c r="A359" s="2" t="str">
        <f>([4]UKBuilding_List!A359)</f>
        <v>9772</v>
      </c>
      <c r="B359" s="3" t="str">
        <f>VLOOKUP(A359,[4]UKBuilding_List!$A$1:$D$376,3,FALSE)</f>
        <v>1221 S. Broadway</v>
      </c>
      <c r="C359" s="1"/>
    </row>
    <row r="360" spans="1:3" x14ac:dyDescent="0.25">
      <c r="A360" s="2">
        <f>([4]UKBuilding_List!A360)</f>
        <v>9813</v>
      </c>
      <c r="B360" s="3" t="str">
        <f>VLOOKUP(A360,[4]UKBuilding_List!$A$1:$D$376,3,FALSE)</f>
        <v>Child Development Center of the Bluegrass, Inc.</v>
      </c>
      <c r="C360" s="1"/>
    </row>
    <row r="361" spans="1:3" x14ac:dyDescent="0.25">
      <c r="A361" s="2" t="str">
        <f>([4]UKBuilding_List!A361)</f>
        <v>9853</v>
      </c>
      <c r="B361" s="3" t="str">
        <f>VLOOKUP(A361,[4]UKBuilding_List!$A$1:$D$376,3,FALSE)</f>
        <v>Shriners Hospitals for Children Medical Center - Lexington</v>
      </c>
      <c r="C361" s="1"/>
    </row>
    <row r="362" spans="1:3" x14ac:dyDescent="0.25">
      <c r="A362" s="2" t="str">
        <f>([4]UKBuilding_List!A362)</f>
        <v>9854</v>
      </c>
      <c r="B362" s="3" t="str">
        <f>VLOOKUP(A362,[4]UKBuilding_List!$A$1:$D$376,3,FALSE)</f>
        <v>Anthropology Research Building</v>
      </c>
      <c r="C362" s="1"/>
    </row>
    <row r="363" spans="1:3" x14ac:dyDescent="0.25">
      <c r="A363" s="2" t="str">
        <f>([4]UKBuilding_List!A363)</f>
        <v>9861</v>
      </c>
      <c r="B363" s="3" t="str">
        <f>VLOOKUP(A363,[4]UKBuilding_List!$A$1:$D$376,3,FALSE)</f>
        <v>845 Angliana Ave</v>
      </c>
      <c r="C363" s="1"/>
    </row>
    <row r="364" spans="1:3" x14ac:dyDescent="0.25">
      <c r="A364" s="2" t="str">
        <f>([4]UKBuilding_List!A364)</f>
        <v>9873</v>
      </c>
      <c r="B364" s="3" t="str">
        <f>VLOOKUP(A364,[4]UKBuilding_List!$A$1:$D$376,3,FALSE)</f>
        <v>UKHC Midwife Clinic</v>
      </c>
      <c r="C364" s="1"/>
    </row>
    <row r="365" spans="1:3" x14ac:dyDescent="0.25">
      <c r="A365" s="2" t="str">
        <f>([4]UKBuilding_List!A365)</f>
        <v>9875</v>
      </c>
      <c r="B365" s="3" t="str">
        <f>VLOOKUP(A365,[4]UKBuilding_List!$A$1:$D$376,3,FALSE)</f>
        <v>Vaughan Warehouse and Office</v>
      </c>
      <c r="C365" s="1"/>
    </row>
    <row r="366" spans="1:3" x14ac:dyDescent="0.25">
      <c r="A366" s="2" t="str">
        <f>([4]UKBuilding_List!A366)</f>
        <v>9876</v>
      </c>
      <c r="B366" s="3" t="str">
        <f>VLOOKUP(A366,[4]UKBuilding_List!$A$1:$D$376,3,FALSE)</f>
        <v>Vaughan Warehouse #1</v>
      </c>
      <c r="C366" s="1"/>
    </row>
    <row r="367" spans="1:3" x14ac:dyDescent="0.25">
      <c r="A367" s="2" t="str">
        <f>([4]UKBuilding_List!A367)</f>
        <v>9877</v>
      </c>
      <c r="B367" s="3" t="str">
        <f>VLOOKUP(A367,[4]UKBuilding_List!$A$1:$D$376,3,FALSE)</f>
        <v>Vaughan Warehouse #2</v>
      </c>
      <c r="C367" s="1"/>
    </row>
    <row r="368" spans="1:3" x14ac:dyDescent="0.25">
      <c r="A368" s="2" t="str">
        <f>([4]UKBuilding_List!A368)</f>
        <v>9878</v>
      </c>
      <c r="B368" s="3" t="str">
        <f>VLOOKUP(A368,[4]UKBuilding_List!$A$1:$D$376,3,FALSE)</f>
        <v>Vaughan Warehouse #7</v>
      </c>
      <c r="C368" s="1"/>
    </row>
    <row r="369" spans="1:3" x14ac:dyDescent="0.25">
      <c r="A369" s="2" t="str">
        <f>([4]UKBuilding_List!A369)</f>
        <v>9879</v>
      </c>
      <c r="B369" s="3" t="str">
        <f>VLOOKUP(A369,[4]UKBuilding_List!$A$1:$D$376,3,FALSE)</f>
        <v>Vaughan Warehouse #3</v>
      </c>
      <c r="C369" s="1"/>
    </row>
    <row r="370" spans="1:3" x14ac:dyDescent="0.25">
      <c r="A370" s="2" t="str">
        <f>([4]UKBuilding_List!A370)</f>
        <v>9881</v>
      </c>
      <c r="B370" s="3" t="str">
        <f>VLOOKUP(A370,[4]UKBuilding_List!$A$1:$D$376,3,FALSE)</f>
        <v>Vaughan Warehouse #4</v>
      </c>
      <c r="C370" s="1"/>
    </row>
    <row r="371" spans="1:3" x14ac:dyDescent="0.25">
      <c r="A371" s="2" t="str">
        <f>([4]UKBuilding_List!A371)</f>
        <v>9882</v>
      </c>
      <c r="B371" s="3" t="str">
        <f>VLOOKUP(A371,[4]UKBuilding_List!$A$1:$D$376,3,FALSE)</f>
        <v>Vaughan Warehouse #5</v>
      </c>
      <c r="C371" s="1"/>
    </row>
    <row r="372" spans="1:3" x14ac:dyDescent="0.25">
      <c r="A372" s="2" t="str">
        <f>([4]UKBuilding_List!A372)</f>
        <v>9925</v>
      </c>
      <c r="B372" s="3" t="str">
        <f>VLOOKUP(A372,[4]UKBuilding_List!$A$1:$D$376,3,FALSE)</f>
        <v>Alpha Phi Sorority</v>
      </c>
      <c r="C372" s="1"/>
    </row>
    <row r="373" spans="1:3" x14ac:dyDescent="0.25">
      <c r="A373" s="2" t="str">
        <f>([4]UKBuilding_List!A373)</f>
        <v>9983</v>
      </c>
      <c r="B373" s="3" t="str">
        <f>VLOOKUP(A373,[4]UKBuilding_List!$A$1:$D$376,3,FALSE)</f>
        <v>College of Medicine Building</v>
      </c>
      <c r="C373" s="1"/>
    </row>
    <row r="374" spans="1:3" x14ac:dyDescent="0.25">
      <c r="A374" s="2" t="str">
        <f>([4]UKBuilding_List!A374)</f>
        <v xml:space="preserve"> </v>
      </c>
      <c r="B374" s="3" t="str">
        <f>VLOOKUP(A374,[4]UKBuilding_List!$A$1:$D$376,3,FALSE)</f>
        <v xml:space="preserve"> </v>
      </c>
      <c r="C374" s="1"/>
    </row>
    <row r="375" spans="1:3" x14ac:dyDescent="0.25">
      <c r="A375" s="2" t="str">
        <f>([4]UKBuilding_List!A375)</f>
        <v xml:space="preserve"> </v>
      </c>
      <c r="B375" s="3" t="str">
        <f>VLOOKUP(A375,[4]UKBuilding_List!$A$1:$D$376,3,FALSE)</f>
        <v xml:space="preserve"> 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>
        <f>([4]UKBuilding_List!A403)</f>
        <v>0</v>
      </c>
      <c r="B403" s="3" t="e">
        <f>VLOOKUP(A403,[4]UKBuilding_List!$A$1:$D$376,3,FALSE)</f>
        <v>#N/A</v>
      </c>
      <c r="C403" s="1"/>
    </row>
    <row r="404" spans="1:3" x14ac:dyDescent="0.25">
      <c r="A404" s="2">
        <f>([4]UKBuilding_List!A404)</f>
        <v>0</v>
      </c>
      <c r="B404" s="3" t="e">
        <f>VLOOKUP(A404,[4]UKBuilding_List!$A$1:$D$376,3,FALSE)</f>
        <v>#N/A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2020-03-27T14:04:33Z</dcterms:modified>
</cp:coreProperties>
</file>