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0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<sst xmlns="http://schemas.openxmlformats.org/spreadsheetml/2006/main" count="108" uniqueCount="83">
  <si>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</si>
  <si>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</si>
  <si>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</si>
  <si>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</si>
  <si>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</si>
  <si>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</si>
  <si>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</si>
  <si>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</si>
  <si>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</si>
  <si>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</si>
  <si>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</si>
  <si>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</si>
  <si>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</si>
  <si>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</si>
  <si>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</si>
  <si>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</si>
  <si>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</si>
  <si>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</si>
  <si>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</si>
  <si>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</si>
  <si>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</si>
  <si>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</si>
  <si>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</si>
  <si>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</si>
  <si>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</si>
  <si>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</si>
  <si>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</si>
  <si>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</si>
  <si>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</si>
  <si>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</si>
  <si>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</si>
  <si>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</si>
  <si>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</si>
  <si>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</si>
  <si>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</si>
  <si>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</si>
  <si>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</si>
  <si>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</si>
  <si>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</si>
  <si>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</si>
  <si>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</si>
  <si>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</si>
  <si>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</si>
  <si>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</si>
  <si>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</si>
  <si>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</si>
  <si>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</si>
  <si>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</si>
  <si>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</si>
  <si>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</si>
  <si>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</si>
  <si>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</si>
  <si>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</si>
  <si>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</si>
  <si>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</si>
  <si>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</si>
  <si>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</si>
  <si>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</si>
  <si>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</si>
  <si>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</si>
  <si>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</si>
  <si>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</si>
  <si>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</si>
  <si>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</si>
  <si>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</si>
  <si>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</si>
  <si>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</si>
  <si>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</si>
  <si>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</si>
  <si>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</si>
  <si>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</si>
  <si>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</si>
  <si>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</si>
  <si>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B0216A</t>
  </si>
  <si>
    <t>02</t>
  </si>
  <si>
    <t>B0216B</t>
  </si>
  <si>
    <t>0509</t>
  </si>
  <si>
    <t>area of B0216B is included in B0216A</t>
  </si>
  <si>
    <t>LX-0509-02-B0216A</t>
  </si>
  <si>
    <t>BBSRB - Room B0216A</t>
  </si>
  <si>
    <t>LX-0509-02-B0216B</t>
  </si>
  <si>
    <t>BBSRB - Room B0216B</t>
  </si>
  <si>
    <t>move equipment to B0216A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</si>
</sst>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9" sqref="G1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8" t="s">
        <v>76</v>
      </c>
      <c r="C1" s="78"/>
      <c r="F1" s="68" t="s">
        <v>10</v>
      </c>
      <c r="G1" s="18">
        <v>43164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9" t="str">
        <f>VLOOKUP(B1,BuildingList!A:B,2,FALSE)</f>
        <v>Biomedical Biological Sciences Research Building</v>
      </c>
      <c r="C2" s="79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73</v>
      </c>
      <c r="B6" s="48" t="s">
        <v>74</v>
      </c>
      <c r="C6" s="42" t="s">
        <v>49</v>
      </c>
      <c r="D6" s="41" t="s">
        <v>5</v>
      </c>
      <c r="E6" s="50">
        <v>122</v>
      </c>
      <c r="F6" s="50">
        <v>250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x14ac:dyDescent="0.25">
      <c r="A7" s="48" t="s">
        <v>75</v>
      </c>
      <c r="B7" s="48" t="s">
        <v>74</v>
      </c>
      <c r="C7" s="42" t="s">
        <v>52</v>
      </c>
      <c r="D7" s="41" t="s">
        <v>5</v>
      </c>
      <c r="E7" s="50">
        <v>124</v>
      </c>
      <c r="F7" s="50">
        <v>0</v>
      </c>
      <c r="G7" s="50" t="s">
        <v>53</v>
      </c>
      <c r="H7" s="41" t="s">
        <v>54</v>
      </c>
      <c r="I7" s="42" t="s">
        <v>77</v>
      </c>
      <c r="J7" s="59">
        <f>IF(G7="No Change","N/A",IF(G7="New Tag Required",Lookup!F:F,IF(G7="Remove Old Tag",Lookup!F:F,IF(G7="N/A","N/A",""))))</f>
        <v>0</v>
      </c>
      <c r="K7" s="60"/>
      <c r="L7" s="48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3" sqref="D1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0509</v>
      </c>
      <c r="C1" s="39"/>
      <c r="D1" s="17" t="s">
        <v>10</v>
      </c>
      <c r="E1" s="40">
        <f>'KD Changes'!G1</f>
        <v>43164</v>
      </c>
    </row>
    <row r="2" spans="1:10" ht="15" customHeight="1" x14ac:dyDescent="0.25">
      <c r="A2" s="43" t="s">
        <v>8</v>
      </c>
      <c r="B2" s="44" t="str">
        <f>VLOOKUP(B1,[1]BuildingList!A:B,2,FALSE)</f>
        <v>Biomedical Biological Sciences Research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78</v>
      </c>
      <c r="B6" s="77" t="s">
        <v>79</v>
      </c>
      <c r="C6" s="41" t="s">
        <v>64</v>
      </c>
      <c r="D6" s="41">
        <v>250</v>
      </c>
      <c r="G6" s="29"/>
      <c r="H6" s="29"/>
      <c r="I6" s="41"/>
      <c r="J6" s="41"/>
    </row>
    <row r="7" spans="1:10" x14ac:dyDescent="0.25">
      <c r="A7" s="77" t="s">
        <v>80</v>
      </c>
      <c r="B7" s="77" t="s">
        <v>81</v>
      </c>
      <c r="C7" s="41" t="s">
        <v>72</v>
      </c>
      <c r="D7" s="41">
        <v>0</v>
      </c>
      <c r="E7" s="41" t="s">
        <v>82</v>
      </c>
      <c r="G7" s="29"/>
      <c r="H7" s="29"/>
      <c r="I7" s="41"/>
      <c r="J7" s="41"/>
    </row>
    <row r="8" spans="1:10" ht="15" customHeight="1" x14ac:dyDescent="0.25">
      <c r="A8" s="77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2018-03-09T19:38:05Z</dcterms:modified>
</cp:coreProperties>
</file>