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509_Biomedical_Biological_Sciences_Research_Building_(BBSRB)\"/>
    </mc:Choice>
  </mc:AlternateContent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Changes'!$A$1:$I$22</definedName>
    <definedName name="TagStatus">Lookup!$A$1:$A$3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15" i="1" l="1"/>
  <c r="M9" i="1"/>
  <c r="J9" i="1"/>
  <c r="M20" i="1"/>
  <c r="J20" i="1"/>
  <c r="M6" i="1"/>
  <c r="J6" i="1"/>
  <c r="M10" i="1" l="1"/>
  <c r="M11" i="1"/>
  <c r="M12" i="1"/>
  <c r="M13" i="1"/>
  <c r="M14" i="1"/>
  <c r="M15" i="1"/>
  <c r="M16" i="1"/>
  <c r="M17" i="1"/>
  <c r="M18" i="1"/>
  <c r="M19" i="1"/>
  <c r="M21" i="1"/>
  <c r="M22" i="1"/>
  <c r="M23" i="1"/>
  <c r="M24" i="1"/>
  <c r="M7" i="1"/>
  <c r="J10" i="1"/>
  <c r="J11" i="1"/>
  <c r="J12" i="1"/>
  <c r="J13" i="1"/>
  <c r="J14" i="1"/>
  <c r="J16" i="1"/>
  <c r="J17" i="1"/>
  <c r="J18" i="1"/>
  <c r="J19" i="1"/>
  <c r="J21" i="1"/>
  <c r="J22" i="1"/>
  <c r="J23" i="1"/>
  <c r="J24" i="1"/>
  <c r="J7" i="1"/>
  <c r="H27" i="1" l="1"/>
  <c r="G27" i="1"/>
  <c r="M27" i="1" l="1"/>
  <c r="K2" i="1" s="1"/>
  <c r="J27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<sst xmlns="http://schemas.openxmlformats.org/spreadsheetml/2006/main" count="171" uniqueCount="85">
  <si>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</si>
  <si>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</si>
  <si>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</si>
  <si>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</si>
  <si>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</si>
  <si>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</si>
  <si>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</si>
  <si>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</si>
  <si>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</si>
  <si>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</si>
  <si>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</si>
  <si>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</si>
  <si>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</si>
  <si>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</si>
  <si>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</si>
  <si>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</si>
  <si>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</si>
  <si>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</si>
  <si>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</si>
  <si>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</si>
  <si>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</si>
  <si>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</si>
  <si>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</si>
  <si>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</si>
  <si>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</si>
  <si>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</si>
  <si>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</si>
  <si>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</si>
  <si>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</si>
  <si>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</si>
  <si>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</si>
  <si>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</si>
  <si>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</si>
  <si>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</si>
  <si>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</si>
  <si>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</si>
  <si>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</si>
  <si>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</si>
  <si>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</si>
  <si>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</si>
  <si>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</si>
  <si>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</si>
  <si>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</si>
  <si>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</si>
  <si>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</si>
  <si>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</si>
  <si>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</si>
  <si>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</si>
  <si>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</si>
  <si>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</si>
  <si>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</si>
  <si>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</si>
  <si>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</si>
  <si>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</si>
  <si>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</si>
  <si>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</si>
  <si>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</si>
  <si>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</si>
  <si>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</si>
  <si>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</si>
  <si>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</si>
  <si>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</si>
  <si>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</si>
  <si>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</si>
  <si>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0509</t>
  </si>
  <si>
    <t>00</t>
  </si>
  <si>
    <t>Tunnel Added</t>
  </si>
  <si>
    <t>TL0001</t>
  </si>
  <si>
    <t>GSF Revised</t>
  </si>
  <si>
    <t>NRB0000E</t>
  </si>
  <si>
    <t>New space</t>
  </si>
  <si>
    <t>NRB0048</t>
  </si>
  <si>
    <t>NRB0061B</t>
  </si>
  <si>
    <t>NRB0061A</t>
  </si>
  <si>
    <t>NRB0059</t>
  </si>
  <si>
    <t>NRB0043</t>
  </si>
  <si>
    <t>NRB0032</t>
  </si>
  <si>
    <t>NRB0026</t>
  </si>
  <si>
    <t>NRB0018</t>
  </si>
  <si>
    <t>NRB0053</t>
  </si>
  <si>
    <t>NRB0000C</t>
  </si>
  <si>
    <t>Interstitial Space GSF revised</t>
  </si>
  <si>
    <t>Basement Floor Gross</t>
  </si>
  <si>
    <t>Interstitial Floor Gross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</si>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</sst>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  <sheetName val="MaintGroups_Audit"/>
      <sheetName val="TimVLOOKUP"/>
      <sheetName val="AuditResults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3"/>
  <sheetViews>
    <sheetView tabSelected="1" zoomScale="90" zoomScaleNormal="90" workbookViewId="0">
      <selection activeCell="B26" sqref="B2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7.140625" style="11" bestFit="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4" t="s">
        <v>64</v>
      </c>
      <c r="C1" s="54"/>
      <c r="F1" s="18" t="s">
        <v>10</v>
      </c>
      <c r="G1" s="19">
        <v>41555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Biomedical Biological Sciences Research Building</v>
      </c>
      <c r="C2" s="55"/>
      <c r="F2" s="25" t="s">
        <v>12</v>
      </c>
      <c r="G2" s="26" t="s">
        <v>51</v>
      </c>
      <c r="J2" s="15">
        <f>G27-J27</f>
        <v>0</v>
      </c>
      <c r="K2" s="15">
        <f>H27-M27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5" t="s">
        <v>67</v>
      </c>
      <c r="B6" s="30" t="s">
        <v>65</v>
      </c>
      <c r="C6" s="11" t="s">
        <v>54</v>
      </c>
      <c r="D6" s="17" t="s">
        <v>5</v>
      </c>
      <c r="E6" s="36">
        <v>990</v>
      </c>
      <c r="F6" s="36">
        <v>990</v>
      </c>
      <c r="G6" s="36" t="s">
        <v>13</v>
      </c>
      <c r="H6" s="17" t="s">
        <v>13</v>
      </c>
      <c r="I6" s="11" t="s">
        <v>66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x14ac:dyDescent="0.25">
      <c r="A7" s="35" t="s">
        <v>13</v>
      </c>
      <c r="B7" s="30" t="s">
        <v>65</v>
      </c>
      <c r="C7" s="11" t="s">
        <v>82</v>
      </c>
      <c r="D7" s="17" t="s">
        <v>5</v>
      </c>
      <c r="E7" s="36">
        <v>39441</v>
      </c>
      <c r="F7" s="36">
        <v>40596</v>
      </c>
      <c r="G7" s="36" t="s">
        <v>13</v>
      </c>
      <c r="H7" s="17" t="s">
        <v>13</v>
      </c>
      <c r="I7" s="11" t="s">
        <v>68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>N/A</v>
      </c>
      <c r="N7" s="37"/>
      <c r="O7" s="10"/>
    </row>
    <row r="8" spans="1:16" x14ac:dyDescent="0.25">
      <c r="A8" s="35"/>
      <c r="C8" s="11"/>
      <c r="E8" s="36"/>
      <c r="F8" s="36"/>
      <c r="G8" s="36"/>
      <c r="J8" s="10"/>
      <c r="K8" s="37"/>
      <c r="L8" s="10"/>
      <c r="M8" s="10"/>
      <c r="N8" s="37"/>
      <c r="O8" s="10"/>
    </row>
    <row r="9" spans="1:16" x14ac:dyDescent="0.25">
      <c r="A9" s="35" t="s">
        <v>69</v>
      </c>
      <c r="B9" s="30" t="s">
        <v>84</v>
      </c>
      <c r="C9" s="11" t="s">
        <v>54</v>
      </c>
      <c r="D9" s="17" t="s">
        <v>5</v>
      </c>
      <c r="E9" s="36">
        <v>93</v>
      </c>
      <c r="F9" s="36">
        <v>93</v>
      </c>
      <c r="G9" s="36" t="s">
        <v>13</v>
      </c>
      <c r="H9" s="17" t="s">
        <v>13</v>
      </c>
      <c r="I9" s="11" t="s">
        <v>70</v>
      </c>
      <c r="J9" s="10" t="str">
        <f>IF(G9="No Change","N/A",IF(G9="New Tag Required",Lookup!F:F,IF(G9="Remove Old Tag",Lookup!F:F,IF(G9="N/A","N/A",""))))</f>
        <v>N/A</v>
      </c>
      <c r="K9" s="37"/>
      <c r="L9" s="10"/>
      <c r="M9" s="10" t="str">
        <f>IF(H9="No Change","N/A",IF(H9="New Tag Required",Lookup!F:F,IF(H9="Remove Old Sign",Lookup!F:F,IF(H9="N/A","N/A",""))))</f>
        <v>N/A</v>
      </c>
      <c r="N9" s="37"/>
      <c r="O9" s="10"/>
    </row>
    <row r="10" spans="1:16" ht="15" customHeight="1" x14ac:dyDescent="0.25">
      <c r="A10" s="38" t="s">
        <v>71</v>
      </c>
      <c r="B10" s="30" t="s">
        <v>84</v>
      </c>
      <c r="C10" s="11" t="s">
        <v>54</v>
      </c>
      <c r="D10" s="17" t="s">
        <v>5</v>
      </c>
      <c r="E10" s="36">
        <v>403</v>
      </c>
      <c r="F10" s="36">
        <v>403</v>
      </c>
      <c r="G10" s="36" t="s">
        <v>13</v>
      </c>
      <c r="H10" s="17" t="s">
        <v>13</v>
      </c>
      <c r="I10" s="11" t="s">
        <v>70</v>
      </c>
      <c r="J10" s="10" t="str">
        <f>IF(G10="No Change","N/A",IF(G10="New Tag Required",Lookup!F:F,IF(G10="Remove Old Tag",Lookup!F:F,IF(G10="N/A","N/A",""))))</f>
        <v>N/A</v>
      </c>
      <c r="K10" s="37"/>
      <c r="L10" s="10"/>
      <c r="M10" s="10" t="str">
        <f>IF(H10="No Change","N/A",IF(H10="New Tag Required",Lookup!F:F,IF(H10="Remove Old Sign",Lookup!F:F,IF(H10="N/A","N/A",""))))</f>
        <v>N/A</v>
      </c>
      <c r="N10" s="37"/>
      <c r="O10" s="10"/>
    </row>
    <row r="11" spans="1:16" x14ac:dyDescent="0.25">
      <c r="A11" s="35" t="s">
        <v>72</v>
      </c>
      <c r="B11" s="30" t="s">
        <v>84</v>
      </c>
      <c r="C11" s="11" t="s">
        <v>54</v>
      </c>
      <c r="D11" s="17" t="s">
        <v>5</v>
      </c>
      <c r="E11" s="39">
        <v>37</v>
      </c>
      <c r="F11" s="39">
        <v>37</v>
      </c>
      <c r="G11" s="36" t="s">
        <v>13</v>
      </c>
      <c r="H11" s="17" t="s">
        <v>13</v>
      </c>
      <c r="I11" s="11" t="s">
        <v>70</v>
      </c>
      <c r="J11" s="10" t="str">
        <f>IF(G11="No Change","N/A",IF(G11="New Tag Required",Lookup!F:F,IF(G11="Remove Old Tag",Lookup!F:F,IF(G11="N/A","N/A",""))))</f>
        <v>N/A</v>
      </c>
      <c r="K11" s="37"/>
      <c r="L11" s="10"/>
      <c r="M11" s="10" t="str">
        <f>IF(H11="No Change","N/A",IF(H11="New Tag Required",Lookup!F:F,IF(H11="Remove Old Sign",Lookup!F:F,IF(H11="N/A","N/A",""))))</f>
        <v>N/A</v>
      </c>
      <c r="N11" s="37"/>
      <c r="O11" s="10"/>
    </row>
    <row r="12" spans="1:16" x14ac:dyDescent="0.25">
      <c r="A12" s="40" t="s">
        <v>73</v>
      </c>
      <c r="B12" s="30" t="s">
        <v>84</v>
      </c>
      <c r="C12" s="11" t="s">
        <v>54</v>
      </c>
      <c r="D12" s="17" t="s">
        <v>5</v>
      </c>
      <c r="E12" s="36">
        <v>134</v>
      </c>
      <c r="F12" s="36">
        <v>134</v>
      </c>
      <c r="G12" s="36" t="s">
        <v>13</v>
      </c>
      <c r="H12" s="17" t="s">
        <v>13</v>
      </c>
      <c r="I12" s="11" t="s">
        <v>70</v>
      </c>
      <c r="J12" s="10" t="str">
        <f>IF(G12="No Change","N/A",IF(G12="New Tag Required",Lookup!F:F,IF(G12="Remove Old Tag",Lookup!F:F,IF(G12="N/A","N/A",""))))</f>
        <v>N/A</v>
      </c>
      <c r="K12" s="37"/>
      <c r="L12" s="10"/>
      <c r="M12" s="10" t="str">
        <f>IF(H12="No Change","N/A",IF(H12="New Tag Required",Lookup!F:F,IF(H12="Remove Old Sign",Lookup!F:F,IF(H12="N/A","N/A",""))))</f>
        <v>N/A</v>
      </c>
      <c r="N12" s="37"/>
      <c r="O12" s="10"/>
    </row>
    <row r="13" spans="1:16" x14ac:dyDescent="0.25">
      <c r="A13" s="40" t="s">
        <v>74</v>
      </c>
      <c r="B13" s="30" t="s">
        <v>84</v>
      </c>
      <c r="C13" s="11" t="s">
        <v>54</v>
      </c>
      <c r="D13" s="17" t="s">
        <v>5</v>
      </c>
      <c r="E13" s="36">
        <v>136</v>
      </c>
      <c r="F13" s="36">
        <v>136</v>
      </c>
      <c r="G13" s="36" t="s">
        <v>13</v>
      </c>
      <c r="H13" s="17" t="s">
        <v>13</v>
      </c>
      <c r="I13" s="11" t="s">
        <v>70</v>
      </c>
      <c r="J13" s="10" t="str">
        <f>IF(G13="No Change","N/A",IF(G13="New Tag Required",Lookup!F:F,IF(G13="Remove Old Tag",Lookup!F:F,IF(G13="N/A","N/A",""))))</f>
        <v>N/A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x14ac:dyDescent="0.25">
      <c r="A14" s="40" t="s">
        <v>75</v>
      </c>
      <c r="B14" s="30" t="s">
        <v>84</v>
      </c>
      <c r="C14" s="11" t="s">
        <v>54</v>
      </c>
      <c r="D14" s="17" t="s">
        <v>5</v>
      </c>
      <c r="E14" s="36">
        <v>88</v>
      </c>
      <c r="F14" s="36">
        <v>88</v>
      </c>
      <c r="G14" s="36" t="s">
        <v>13</v>
      </c>
      <c r="H14" s="17" t="s">
        <v>13</v>
      </c>
      <c r="I14" s="11" t="s">
        <v>70</v>
      </c>
      <c r="J14" s="10" t="str">
        <f>IF(G14="No Change","N/A",IF(G14="New Tag Required",Lookup!F:F,IF(G14="Remove Old Tag",Lookup!F:F,IF(G14="N/A","N/A",""))))</f>
        <v>N/A</v>
      </c>
      <c r="K14" s="37"/>
      <c r="L14" s="10"/>
      <c r="M14" s="10" t="str">
        <f>IF(H14="No Change","N/A",IF(H14="New Tag Required",Lookup!F:F,IF(H14="Remove Old Sign",Lookup!F:F,IF(H14="N/A","N/A",""))))</f>
        <v>N/A</v>
      </c>
      <c r="N14" s="37"/>
      <c r="O14" s="10"/>
    </row>
    <row r="15" spans="1:16" x14ac:dyDescent="0.25">
      <c r="A15" s="40" t="s">
        <v>76</v>
      </c>
      <c r="B15" s="30" t="s">
        <v>84</v>
      </c>
      <c r="C15" s="11" t="s">
        <v>54</v>
      </c>
      <c r="D15" s="17" t="s">
        <v>5</v>
      </c>
      <c r="E15" s="36">
        <v>452</v>
      </c>
      <c r="F15" s="36">
        <v>452</v>
      </c>
      <c r="G15" s="36" t="s">
        <v>13</v>
      </c>
      <c r="H15" s="17" t="s">
        <v>13</v>
      </c>
      <c r="I15" s="11" t="s">
        <v>70</v>
      </c>
      <c r="J15" s="10" t="str">
        <f>IF(G15="No Change","N/A",IF(G15="New Tag Required",Lookup!F:F,IF(G15="Remove Old Tag",Lookup!F:F,IF(G15="N/A","N/A",""))))</f>
        <v>N/A</v>
      </c>
      <c r="K15" s="37"/>
      <c r="L15" s="10"/>
      <c r="M15" s="10" t="str">
        <f>IF(H15="No Change","N/A",IF(H15="New Tag Required",Lookup!F:F,IF(H15="Remove Old Sign",Lookup!F:F,IF(H15="N/A","N/A",""))))</f>
        <v>N/A</v>
      </c>
      <c r="N15" s="37"/>
      <c r="O15" s="10"/>
    </row>
    <row r="16" spans="1:16" x14ac:dyDescent="0.25">
      <c r="A16" s="40" t="s">
        <v>77</v>
      </c>
      <c r="B16" s="30" t="s">
        <v>84</v>
      </c>
      <c r="C16" s="11" t="s">
        <v>54</v>
      </c>
      <c r="D16" s="17" t="s">
        <v>5</v>
      </c>
      <c r="E16" s="36">
        <v>14</v>
      </c>
      <c r="F16" s="36">
        <v>14</v>
      </c>
      <c r="G16" s="36" t="s">
        <v>13</v>
      </c>
      <c r="H16" s="17" t="s">
        <v>13</v>
      </c>
      <c r="I16" s="11" t="s">
        <v>70</v>
      </c>
      <c r="J16" s="10" t="str">
        <f>IF(G16="No Change","N/A",IF(G16="New Tag Required",Lookup!F:F,IF(G16="Remove Old Tag",Lookup!F:F,IF(G16="N/A","N/A",""))))</f>
        <v>N/A</v>
      </c>
      <c r="K16" s="37"/>
      <c r="L16" s="10"/>
      <c r="M16" s="10" t="str">
        <f>IF(H16="No Change","N/A",IF(H16="New Tag Required",Lookup!F:F,IF(H16="Remove Old Sign",Lookup!F:F,IF(H16="N/A","N/A",""))))</f>
        <v>N/A</v>
      </c>
      <c r="N16" s="37"/>
      <c r="O16" s="10"/>
    </row>
    <row r="17" spans="1:15" x14ac:dyDescent="0.25">
      <c r="A17" s="40" t="s">
        <v>78</v>
      </c>
      <c r="B17" s="30" t="s">
        <v>84</v>
      </c>
      <c r="C17" s="11" t="s">
        <v>54</v>
      </c>
      <c r="D17" s="17" t="s">
        <v>5</v>
      </c>
      <c r="E17" s="36">
        <v>20</v>
      </c>
      <c r="F17" s="36">
        <v>20</v>
      </c>
      <c r="G17" s="36" t="s">
        <v>13</v>
      </c>
      <c r="H17" s="17" t="s">
        <v>13</v>
      </c>
      <c r="I17" s="11" t="s">
        <v>70</v>
      </c>
      <c r="J17" s="10" t="str">
        <f>IF(G17="No Change","N/A",IF(G17="New Tag Required",Lookup!F:F,IF(G17="Remove Old Tag",Lookup!F:F,IF(G17="N/A","N/A",""))))</f>
        <v>N/A</v>
      </c>
      <c r="K17" s="37"/>
      <c r="L17" s="10"/>
      <c r="M17" s="10" t="str">
        <f>IF(H17="No Change","N/A",IF(H17="New Tag Required",Lookup!F:F,IF(H17="Remove Old Sign",Lookup!F:F,IF(H17="N/A","N/A",""))))</f>
        <v>N/A</v>
      </c>
      <c r="N17" s="37"/>
      <c r="O17" s="10"/>
    </row>
    <row r="18" spans="1:15" x14ac:dyDescent="0.25">
      <c r="A18" s="40" t="s">
        <v>79</v>
      </c>
      <c r="B18" s="30" t="s">
        <v>84</v>
      </c>
      <c r="C18" s="11" t="s">
        <v>54</v>
      </c>
      <c r="D18" s="17" t="s">
        <v>5</v>
      </c>
      <c r="E18" s="36">
        <v>129</v>
      </c>
      <c r="F18" s="36">
        <v>129</v>
      </c>
      <c r="G18" s="36" t="s">
        <v>13</v>
      </c>
      <c r="H18" s="17" t="s">
        <v>13</v>
      </c>
      <c r="I18" s="11" t="s">
        <v>70</v>
      </c>
      <c r="J18" s="10" t="str">
        <f>IF(G18="No Change","N/A",IF(G18="New Tag Required",Lookup!F:F,IF(G18="Remove Old Tag",Lookup!F:F,IF(G18="N/A","N/A",""))))</f>
        <v>N/A</v>
      </c>
      <c r="K18" s="41"/>
      <c r="L18" s="11"/>
      <c r="M18" s="10" t="str">
        <f>IF(H18="No Change","N/A",IF(H18="New Tag Required",Lookup!F:F,IF(H18="Remove Old Sign",Lookup!F:F,IF(H18="N/A","N/A",""))))</f>
        <v>N/A</v>
      </c>
      <c r="N18" s="41"/>
      <c r="O18" s="11"/>
    </row>
    <row r="19" spans="1:15" x14ac:dyDescent="0.25">
      <c r="A19" s="40" t="s">
        <v>80</v>
      </c>
      <c r="B19" s="30" t="s">
        <v>84</v>
      </c>
      <c r="C19" s="11" t="s">
        <v>54</v>
      </c>
      <c r="D19" s="17" t="s">
        <v>5</v>
      </c>
      <c r="E19" s="36">
        <v>192</v>
      </c>
      <c r="F19" s="36">
        <v>192</v>
      </c>
      <c r="G19" s="36" t="s">
        <v>13</v>
      </c>
      <c r="H19" s="17" t="s">
        <v>13</v>
      </c>
      <c r="I19" s="11" t="s">
        <v>70</v>
      </c>
      <c r="J19" s="10" t="str">
        <f>IF(G19="No Change","N/A",IF(G19="New Tag Required",Lookup!F:F,IF(G19="Remove Old Tag",Lookup!F:F,IF(G19="N/A","N/A",""))))</f>
        <v>N/A</v>
      </c>
      <c r="K19" s="41"/>
      <c r="L19" s="11"/>
      <c r="M19" s="10" t="str">
        <f>IF(H19="No Change","N/A",IF(H19="New Tag Required",Lookup!F:F,IF(H19="Remove Old Sign",Lookup!F:F,IF(H19="N/A","N/A",""))))</f>
        <v>N/A</v>
      </c>
      <c r="N19" s="41"/>
      <c r="O19" s="11"/>
    </row>
    <row r="20" spans="1:15" x14ac:dyDescent="0.25">
      <c r="A20" s="35" t="s">
        <v>13</v>
      </c>
      <c r="B20" s="30" t="s">
        <v>84</v>
      </c>
      <c r="C20" s="17" t="s">
        <v>83</v>
      </c>
      <c r="D20" s="17" t="s">
        <v>5</v>
      </c>
      <c r="E20" s="36">
        <v>1579</v>
      </c>
      <c r="F20" s="36">
        <v>1579</v>
      </c>
      <c r="G20" s="36" t="s">
        <v>13</v>
      </c>
      <c r="H20" s="17" t="s">
        <v>13</v>
      </c>
      <c r="I20" s="11" t="s">
        <v>81</v>
      </c>
      <c r="J20" s="10" t="str">
        <f>IF(G20="No Change","N/A",IF(G20="New Tag Required",Lookup!F:F,IF(G20="Remove Old Tag",Lookup!F:F,IF(G20="N/A","N/A",""))))</f>
        <v>N/A</v>
      </c>
      <c r="K20" s="37"/>
      <c r="L20" s="10"/>
      <c r="M20" s="10" t="str">
        <f>IF(H20="No Change","N/A",IF(H20="New Tag Required",Lookup!F:F,IF(H20="Remove Old Sign",Lookup!F:F,IF(H20="N/A","N/A",""))))</f>
        <v>N/A</v>
      </c>
      <c r="N20" s="37"/>
      <c r="O20" s="10"/>
    </row>
    <row r="21" spans="1:15" x14ac:dyDescent="0.25">
      <c r="A21" s="40"/>
      <c r="C21" s="11"/>
      <c r="E21" s="36"/>
      <c r="F21" s="36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42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38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3"/>
    </row>
    <row r="24" spans="1:15" x14ac:dyDescent="0.25">
      <c r="A24" s="38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3"/>
    </row>
    <row r="25" spans="1:15" ht="15.75" thickBot="1" x14ac:dyDescent="0.3">
      <c r="A25" s="38"/>
      <c r="C25" s="11"/>
      <c r="E25" s="36"/>
      <c r="F25" s="36"/>
      <c r="G25" s="36"/>
      <c r="K25" s="43"/>
      <c r="N25" s="43"/>
    </row>
    <row r="26" spans="1:15" ht="45" x14ac:dyDescent="0.25">
      <c r="A26" s="38"/>
      <c r="C26" s="11"/>
      <c r="E26" s="36"/>
      <c r="F26" s="36"/>
      <c r="G26" s="44" t="s">
        <v>47</v>
      </c>
      <c r="H26" s="45" t="s">
        <v>48</v>
      </c>
      <c r="J26" s="46" t="s">
        <v>42</v>
      </c>
      <c r="K26" s="10"/>
      <c r="L26" s="10"/>
      <c r="M26" s="46" t="s">
        <v>43</v>
      </c>
    </row>
    <row r="27" spans="1:15" ht="15.75" thickBot="1" x14ac:dyDescent="0.3">
      <c r="A27" s="38"/>
      <c r="C27" s="11"/>
      <c r="E27" s="36"/>
      <c r="F27" s="36"/>
      <c r="G27" s="14">
        <f>COUNTIF(G7:G26,"New Tag Required")</f>
        <v>0</v>
      </c>
      <c r="H27" s="13">
        <f>COUNTIF(H7:H26,"New Sign Required")</f>
        <v>0</v>
      </c>
      <c r="J27" s="12">
        <f>COUNTIF(J7:J26,"Installed")</f>
        <v>0</v>
      </c>
      <c r="K27" s="10"/>
      <c r="L27" s="10"/>
      <c r="M27" s="12">
        <f>COUNTIF(M7:M26,"Installed")</f>
        <v>0</v>
      </c>
    </row>
    <row r="28" spans="1:15" x14ac:dyDescent="0.25">
      <c r="A28" s="38"/>
      <c r="C28" s="11"/>
      <c r="E28" s="36"/>
      <c r="F28" s="36"/>
      <c r="G28" s="36"/>
    </row>
    <row r="29" spans="1:15" x14ac:dyDescent="0.25">
      <c r="A29" s="38"/>
      <c r="C29" s="11"/>
      <c r="E29" s="36"/>
      <c r="F29" s="36"/>
      <c r="G29" s="36"/>
    </row>
    <row r="30" spans="1:15" x14ac:dyDescent="0.25">
      <c r="A30" s="38"/>
      <c r="C30" s="11"/>
      <c r="E30" s="36"/>
      <c r="F30" s="36"/>
      <c r="G30" s="36"/>
    </row>
    <row r="31" spans="1:15" x14ac:dyDescent="0.25">
      <c r="A31" s="38"/>
      <c r="C31" s="11"/>
      <c r="E31" s="36"/>
      <c r="F31" s="36"/>
      <c r="G31" s="36"/>
    </row>
    <row r="32" spans="1:15" x14ac:dyDescent="0.25">
      <c r="A32" s="38"/>
      <c r="C32" s="11"/>
      <c r="E32" s="36"/>
      <c r="F32" s="36"/>
      <c r="G32" s="36"/>
    </row>
    <row r="33" spans="1:7" x14ac:dyDescent="0.25">
      <c r="A33" s="38"/>
      <c r="C33" s="11"/>
      <c r="E33" s="36"/>
      <c r="F33" s="36"/>
      <c r="G33" s="36"/>
    </row>
    <row r="34" spans="1:7" x14ac:dyDescent="0.25">
      <c r="A34" s="38"/>
      <c r="C34" s="11"/>
      <c r="E34" s="36"/>
      <c r="F34" s="36"/>
      <c r="G34" s="36"/>
    </row>
    <row r="35" spans="1:7" x14ac:dyDescent="0.25">
      <c r="A35" s="47"/>
      <c r="C35" s="11"/>
      <c r="E35" s="36"/>
      <c r="F35" s="48"/>
      <c r="G35" s="36"/>
    </row>
    <row r="36" spans="1:7" x14ac:dyDescent="0.25">
      <c r="A36" s="47"/>
      <c r="C36" s="11"/>
      <c r="E36" s="36"/>
      <c r="F36" s="48"/>
      <c r="G36" s="36"/>
    </row>
    <row r="37" spans="1:7" x14ac:dyDescent="0.25">
      <c r="A37" s="47"/>
      <c r="C37" s="11"/>
      <c r="E37" s="36"/>
      <c r="F37" s="49"/>
      <c r="G37" s="36"/>
    </row>
    <row r="38" spans="1:7" x14ac:dyDescent="0.25">
      <c r="A38" s="38"/>
      <c r="C38" s="11"/>
      <c r="E38" s="36"/>
      <c r="F38" s="48"/>
      <c r="G38" s="36"/>
    </row>
    <row r="39" spans="1:7" x14ac:dyDescent="0.25">
      <c r="A39" s="38"/>
      <c r="C39" s="11"/>
      <c r="E39" s="36"/>
      <c r="F39" s="48"/>
      <c r="G39" s="36"/>
    </row>
    <row r="40" spans="1:7" x14ac:dyDescent="0.25">
      <c r="A40" s="50"/>
      <c r="C40" s="11"/>
      <c r="E40" s="36"/>
      <c r="F40" s="36"/>
      <c r="G40" s="36"/>
    </row>
    <row r="41" spans="1:7" x14ac:dyDescent="0.25">
      <c r="A41" s="50"/>
      <c r="C41" s="11"/>
      <c r="E41" s="36"/>
      <c r="F41" s="36"/>
      <c r="G41" s="36"/>
    </row>
    <row r="42" spans="1:7" x14ac:dyDescent="0.25">
      <c r="A42" s="50"/>
      <c r="C42" s="11"/>
      <c r="E42" s="36"/>
      <c r="F42" s="36"/>
      <c r="G42" s="36"/>
    </row>
    <row r="43" spans="1:7" x14ac:dyDescent="0.25">
      <c r="A43" s="50"/>
      <c r="C43" s="11"/>
      <c r="E43" s="36"/>
      <c r="F43" s="36"/>
      <c r="G43" s="36"/>
    </row>
    <row r="44" spans="1:7" x14ac:dyDescent="0.25">
      <c r="A44" s="51"/>
      <c r="C44" s="11"/>
      <c r="E44" s="36"/>
      <c r="F44" s="42"/>
      <c r="G44" s="36"/>
    </row>
    <row r="45" spans="1:7" x14ac:dyDescent="0.25">
      <c r="A45" s="50"/>
      <c r="C45" s="11"/>
      <c r="E45" s="36"/>
      <c r="F45" s="36"/>
      <c r="G45" s="36"/>
    </row>
    <row r="46" spans="1:7" x14ac:dyDescent="0.25">
      <c r="A46" s="50"/>
      <c r="C46" s="11"/>
      <c r="E46" s="36"/>
      <c r="F46" s="36"/>
      <c r="G46" s="36"/>
    </row>
    <row r="47" spans="1:7" x14ac:dyDescent="0.25">
      <c r="A47" s="38"/>
      <c r="C47" s="11"/>
      <c r="E47" s="36"/>
      <c r="F47" s="36"/>
      <c r="G47" s="36"/>
    </row>
    <row r="48" spans="1:7" x14ac:dyDescent="0.25">
      <c r="A48" s="38"/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193" spans="3:3" x14ac:dyDescent="0.25">
      <c r="C193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2:G46 G21:G25">
    <cfRule type="containsText" dxfId="85" priority="173" operator="containsText" text="New Tag Required">
      <formula>NOT(ISERROR(SEARCH("New Tag Required",G21)))</formula>
    </cfRule>
  </conditionalFormatting>
  <conditionalFormatting sqref="D7:D8 D10 D21:D92">
    <cfRule type="containsText" dxfId="84" priority="172" operator="containsText" text="Yes">
      <formula>NOT(ISERROR(SEARCH("Yes",D7)))</formula>
    </cfRule>
  </conditionalFormatting>
  <conditionalFormatting sqref="H32:H92 H193:H414 H21:H25">
    <cfRule type="containsText" dxfId="83" priority="160" operator="containsText" text="New Sign Required">
      <formula>NOT(ISERROR(SEARCH("New Sign Required",H21)))</formula>
    </cfRule>
  </conditionalFormatting>
  <conditionalFormatting sqref="G32:G92 G21:H25">
    <cfRule type="containsText" dxfId="82" priority="159" operator="containsText" text="Action Required">
      <formula>NOT(ISERROR(SEARCH("Action Required",G21)))</formula>
    </cfRule>
  </conditionalFormatting>
  <conditionalFormatting sqref="H32:H92">
    <cfRule type="containsText" dxfId="81" priority="158" operator="containsText" text="Action Required">
      <formula>NOT(ISERROR(SEARCH("Action Required",H32)))</formula>
    </cfRule>
  </conditionalFormatting>
  <conditionalFormatting sqref="G7:G8 G28:G31 G12:G19">
    <cfRule type="containsText" dxfId="80" priority="100" operator="containsText" text="New Tag Required">
      <formula>NOT(ISERROR(SEARCH("New Tag Required",G7)))</formula>
    </cfRule>
  </conditionalFormatting>
  <conditionalFormatting sqref="D12:D19">
    <cfRule type="containsText" dxfId="79" priority="99" operator="containsText" text="Yes">
      <formula>NOT(ISERROR(SEARCH("Yes",D12)))</formula>
    </cfRule>
  </conditionalFormatting>
  <conditionalFormatting sqref="H7:H8 H28:H31 H12:H19">
    <cfRule type="containsText" dxfId="78" priority="98" operator="containsText" text="New Sign Required">
      <formula>NOT(ISERROR(SEARCH("New Sign Required",H7)))</formula>
    </cfRule>
  </conditionalFormatting>
  <conditionalFormatting sqref="G7:G8 G28:G31 G12:G19">
    <cfRule type="containsText" dxfId="77" priority="97" operator="containsText" text="Action Required">
      <formula>NOT(ISERROR(SEARCH("Action Required",G7)))</formula>
    </cfRule>
  </conditionalFormatting>
  <conditionalFormatting sqref="H7:H8 H28:H31 H12:H19">
    <cfRule type="containsText" dxfId="76" priority="96" operator="containsText" text="Action Required">
      <formula>NOT(ISERROR(SEARCH("Action Required",H7)))</formula>
    </cfRule>
  </conditionalFormatting>
  <conditionalFormatting sqref="G7:G8">
    <cfRule type="containsText" dxfId="75" priority="95" operator="containsText" text="New Tag Required">
      <formula>NOT(ISERROR(SEARCH("New Tag Required",G7)))</formula>
    </cfRule>
  </conditionalFormatting>
  <conditionalFormatting sqref="D7:D8">
    <cfRule type="containsText" dxfId="74" priority="94" operator="containsText" text="Yes">
      <formula>NOT(ISERROR(SEARCH("Yes",D7)))</formula>
    </cfRule>
  </conditionalFormatting>
  <conditionalFormatting sqref="G7:G8">
    <cfRule type="containsText" dxfId="73" priority="93" operator="containsText" text="Action Required">
      <formula>NOT(ISERROR(SEARCH("Action Required",G7)))</formula>
    </cfRule>
  </conditionalFormatting>
  <conditionalFormatting sqref="D93:D192">
    <cfRule type="containsText" dxfId="72" priority="92" operator="containsText" text="Yes">
      <formula>NOT(ISERROR(SEARCH("Yes",D93)))</formula>
    </cfRule>
  </conditionalFormatting>
  <conditionalFormatting sqref="H93:H192">
    <cfRule type="containsText" dxfId="71" priority="91" operator="containsText" text="New Sign Required">
      <formula>NOT(ISERROR(SEARCH("New Sign Required",H93)))</formula>
    </cfRule>
  </conditionalFormatting>
  <conditionalFormatting sqref="G93:G192">
    <cfRule type="containsText" dxfId="70" priority="90" operator="containsText" text="Action Required">
      <formula>NOT(ISERROR(SEARCH("Action Required",G93)))</formula>
    </cfRule>
  </conditionalFormatting>
  <conditionalFormatting sqref="H93:H192">
    <cfRule type="containsText" dxfId="69" priority="89" operator="containsText" text="Action Required">
      <formula>NOT(ISERROR(SEARCH("Action Required",H93)))</formula>
    </cfRule>
  </conditionalFormatting>
  <conditionalFormatting sqref="D11">
    <cfRule type="containsText" dxfId="68" priority="86" operator="containsText" text="Yes">
      <formula>NOT(ISERROR(SEARCH("Yes",D11)))</formula>
    </cfRule>
  </conditionalFormatting>
  <conditionalFormatting sqref="G10">
    <cfRule type="containsText" dxfId="67" priority="70" operator="containsText" text="New Tag Required">
      <formula>NOT(ISERROR(SEARCH("New Tag Required",G10)))</formula>
    </cfRule>
  </conditionalFormatting>
  <conditionalFormatting sqref="H10">
    <cfRule type="containsText" dxfId="66" priority="69" operator="containsText" text="New Sign Required">
      <formula>NOT(ISERROR(SEARCH("New Sign Required",H10)))</formula>
    </cfRule>
  </conditionalFormatting>
  <conditionalFormatting sqref="G10">
    <cfRule type="containsText" dxfId="65" priority="68" operator="containsText" text="Action Required">
      <formula>NOT(ISERROR(SEARCH("Action Required",G10)))</formula>
    </cfRule>
  </conditionalFormatting>
  <conditionalFormatting sqref="H10">
    <cfRule type="containsText" dxfId="64" priority="67" operator="containsText" text="Action Required">
      <formula>NOT(ISERROR(SEARCH("Action Required",H10)))</formula>
    </cfRule>
  </conditionalFormatting>
  <conditionalFormatting sqref="J2:N2">
    <cfRule type="cellIs" dxfId="63" priority="66" operator="notEqual">
      <formula>0</formula>
    </cfRule>
  </conditionalFormatting>
  <conditionalFormatting sqref="J7:J8 J10:J19 J21:J24">
    <cfRule type="cellIs" dxfId="62" priority="65" operator="equal">
      <formula>0</formula>
    </cfRule>
  </conditionalFormatting>
  <conditionalFormatting sqref="M7:M8 M10:M19 M21:M24">
    <cfRule type="cellIs" dxfId="61" priority="64" operator="equal">
      <formula>0</formula>
    </cfRule>
  </conditionalFormatting>
  <conditionalFormatting sqref="J7:J8 M7:M8 M10:M19 J10:J19 J21:J24 M21:M24">
    <cfRule type="cellIs" dxfId="60" priority="61" operator="equal">
      <formula>"In Progress"</formula>
    </cfRule>
    <cfRule type="cellIs" dxfId="59" priority="62" operator="equal">
      <formula>"Log Issues"</formula>
    </cfRule>
    <cfRule type="cellIs" dxfId="58" priority="63" operator="equal">
      <formula>"N/A"</formula>
    </cfRule>
  </conditionalFormatting>
  <conditionalFormatting sqref="K7:L8 K10:L17 K20:L20">
    <cfRule type="expression" dxfId="57" priority="60">
      <formula>$J7="Log Issues"</formula>
    </cfRule>
  </conditionalFormatting>
  <conditionalFormatting sqref="N7:N8 N10:N17 N20">
    <cfRule type="expression" dxfId="56" priority="59">
      <formula>$M7="Log Issues"</formula>
    </cfRule>
  </conditionalFormatting>
  <conditionalFormatting sqref="G11">
    <cfRule type="containsText" dxfId="55" priority="58" operator="containsText" text="New Tag Required">
      <formula>NOT(ISERROR(SEARCH("New Tag Required",G11)))</formula>
    </cfRule>
  </conditionalFormatting>
  <conditionalFormatting sqref="H11">
    <cfRule type="containsText" dxfId="54" priority="57" operator="containsText" text="New Sign Required">
      <formula>NOT(ISERROR(SEARCH("New Sign Required",H11)))</formula>
    </cfRule>
  </conditionalFormatting>
  <conditionalFormatting sqref="G11">
    <cfRule type="containsText" dxfId="53" priority="56" operator="containsText" text="Action Required">
      <formula>NOT(ISERROR(SEARCH("Action Required",G11)))</formula>
    </cfRule>
  </conditionalFormatting>
  <conditionalFormatting sqref="H11">
    <cfRule type="containsText" dxfId="52" priority="55" operator="containsText" text="Action Required">
      <formula>NOT(ISERROR(SEARCH("Action Required",H11)))</formula>
    </cfRule>
  </conditionalFormatting>
  <conditionalFormatting sqref="H1:H5 H7:H8 H10:H19 H21:H1048576">
    <cfRule type="containsText" dxfId="51" priority="53" operator="containsText" text="Remove Old Sign">
      <formula>NOT(ISERROR(SEARCH("Remove Old Sign",H1)))</formula>
    </cfRule>
    <cfRule type="containsText" dxfId="50" priority="54" operator="containsText" text="Move Sign to New Location">
      <formula>NOT(ISERROR(SEARCH("Move Sign to New Location",H1)))</formula>
    </cfRule>
  </conditionalFormatting>
  <conditionalFormatting sqref="G1:G5 G7:G8 G10:G19 G21:G1048576">
    <cfRule type="containsText" dxfId="49" priority="52" operator="containsText" text="Remove Old Tag">
      <formula>NOT(ISERROR(SEARCH("Remove Old Tag",G1)))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New Tag Required">
      <formula>NOT(ISERROR(SEARCH("New Tag Required",G6)))</formula>
    </cfRule>
  </conditionalFormatting>
  <conditionalFormatting sqref="H6">
    <cfRule type="containsText" dxfId="46" priority="49" operator="containsText" text="New Sign Required">
      <formula>NOT(ISERROR(SEARCH("New Sign Required",H6)))</formula>
    </cfRule>
  </conditionalFormatting>
  <conditionalFormatting sqref="G6">
    <cfRule type="containsText" dxfId="45" priority="48" operator="containsText" text="Action Required">
      <formula>NOT(ISERROR(SEARCH("Action Required",G6)))</formula>
    </cfRule>
  </conditionalFormatting>
  <conditionalFormatting sqref="H6">
    <cfRule type="containsText" dxfId="44" priority="47" operator="containsText" text="Action Required">
      <formula>NOT(ISERROR(SEARCH("Action Required",H6)))</formula>
    </cfRule>
  </conditionalFormatting>
  <conditionalFormatting sqref="G6">
    <cfRule type="containsText" dxfId="43" priority="46" operator="containsText" text="New Tag Required">
      <formula>NOT(ISERROR(SEARCH("New Tag Required",G6)))</formula>
    </cfRule>
  </conditionalFormatting>
  <conditionalFormatting sqref="D6">
    <cfRule type="containsText" dxfId="42" priority="45" operator="containsText" text="Yes">
      <formula>NOT(ISERROR(SEARCH("Yes",D6)))</formula>
    </cfRule>
  </conditionalFormatting>
  <conditionalFormatting sqref="G6">
    <cfRule type="containsText" dxfId="41" priority="44" operator="containsText" text="Action Required">
      <formula>NOT(ISERROR(SEARCH("Action Required",G6)))</formula>
    </cfRule>
  </conditionalFormatting>
  <conditionalFormatting sqref="J6">
    <cfRule type="cellIs" dxfId="40" priority="43" operator="equal">
      <formula>0</formula>
    </cfRule>
  </conditionalFormatting>
  <conditionalFormatting sqref="M6">
    <cfRule type="cellIs" dxfId="39" priority="42" operator="equal">
      <formula>0</formula>
    </cfRule>
  </conditionalFormatting>
  <conditionalFormatting sqref="J6 M6">
    <cfRule type="cellIs" dxfId="38" priority="39" operator="equal">
      <formula>"In Progress"</formula>
    </cfRule>
    <cfRule type="cellIs" dxfId="37" priority="40" operator="equal">
      <formula>"Log Issues"</formula>
    </cfRule>
    <cfRule type="cellIs" dxfId="36" priority="41" operator="equal">
      <formula>"N/A"</formula>
    </cfRule>
  </conditionalFormatting>
  <conditionalFormatting sqref="K6:L6">
    <cfRule type="expression" dxfId="35" priority="38">
      <formula>$J6="Log Issues"</formula>
    </cfRule>
  </conditionalFormatting>
  <conditionalFormatting sqref="N6">
    <cfRule type="expression" dxfId="34" priority="37">
      <formula>$M6="Log Issues"</formula>
    </cfRule>
  </conditionalFormatting>
  <conditionalFormatting sqref="H6">
    <cfRule type="containsText" dxfId="33" priority="35" operator="containsText" text="Remove Old Sign">
      <formula>NOT(ISERROR(SEARCH("Remove Old Sign",H6)))</formula>
    </cfRule>
    <cfRule type="containsText" dxfId="32" priority="36" operator="containsText" text="Move Sign to New Location">
      <formula>NOT(ISERROR(SEARCH("Move Sign to New Location",H6)))</formula>
    </cfRule>
  </conditionalFormatting>
  <conditionalFormatting sqref="G6">
    <cfRule type="containsText" dxfId="31" priority="34" operator="containsText" text="Remove Old Tag">
      <formula>NOT(ISERROR(SEARCH("Remove Old Tag",G6)))</formula>
    </cfRule>
  </conditionalFormatting>
  <conditionalFormatting sqref="D20">
    <cfRule type="containsText" dxfId="30" priority="33" operator="containsText" text="Yes">
      <formula>NOT(ISERROR(SEARCH("Yes",D20)))</formula>
    </cfRule>
  </conditionalFormatting>
  <conditionalFormatting sqref="G20">
    <cfRule type="containsText" dxfId="29" priority="32" operator="containsText" text="New Tag Required">
      <formula>NOT(ISERROR(SEARCH("New Tag Required",G20)))</formula>
    </cfRule>
  </conditionalFormatting>
  <conditionalFormatting sqref="H20">
    <cfRule type="containsText" dxfId="28" priority="31" operator="containsText" text="New Sign Required">
      <formula>NOT(ISERROR(SEARCH("New Sign Required",H20)))</formula>
    </cfRule>
  </conditionalFormatting>
  <conditionalFormatting sqref="G20">
    <cfRule type="containsText" dxfId="27" priority="30" operator="containsText" text="Action Required">
      <formula>NOT(ISERROR(SEARCH("Action Required",G20)))</formula>
    </cfRule>
  </conditionalFormatting>
  <conditionalFormatting sqref="H20">
    <cfRule type="containsText" dxfId="26" priority="29" operator="containsText" text="Action Required">
      <formula>NOT(ISERROR(SEARCH("Action Required",H20)))</formula>
    </cfRule>
  </conditionalFormatting>
  <conditionalFormatting sqref="J20">
    <cfRule type="cellIs" dxfId="25" priority="28" operator="equal">
      <formula>0</formula>
    </cfRule>
  </conditionalFormatting>
  <conditionalFormatting sqref="M20">
    <cfRule type="cellIs" dxfId="24" priority="27" operator="equal">
      <formula>0</formula>
    </cfRule>
  </conditionalFormatting>
  <conditionalFormatting sqref="J20 M20">
    <cfRule type="cellIs" dxfId="23" priority="24" operator="equal">
      <formula>"In Progress"</formula>
    </cfRule>
    <cfRule type="cellIs" dxfId="22" priority="25" operator="equal">
      <formula>"Log Issues"</formula>
    </cfRule>
    <cfRule type="cellIs" dxfId="21" priority="26" operator="equal">
      <formula>"N/A"</formula>
    </cfRule>
  </conditionalFormatting>
  <conditionalFormatting sqref="H20">
    <cfRule type="containsText" dxfId="20" priority="20" operator="containsText" text="Remove Old Sign">
      <formula>NOT(ISERROR(SEARCH("Remove Old Sign",H20)))</formula>
    </cfRule>
    <cfRule type="containsText" dxfId="19" priority="21" operator="containsText" text="Move Sign to New Location">
      <formula>NOT(ISERROR(SEARCH("Move Sign to New Location",H20)))</formula>
    </cfRule>
  </conditionalFormatting>
  <conditionalFormatting sqref="G20">
    <cfRule type="containsText" dxfId="18" priority="19" operator="containsText" text="Remove Old Tag">
      <formula>NOT(ISERROR(SEARCH("Remove Old Tag",G20)))</formula>
    </cfRule>
  </conditionalFormatting>
  <conditionalFormatting sqref="D9">
    <cfRule type="containsText" dxfId="17" priority="18" operator="containsText" text="Yes">
      <formula>NOT(ISERROR(SEARCH("Yes",D9)))</formula>
    </cfRule>
  </conditionalFormatting>
  <conditionalFormatting sqref="G9">
    <cfRule type="containsText" dxfId="16" priority="17" operator="containsText" text="New Tag Required">
      <formula>NOT(ISERROR(SEARCH("New Tag Required",G9)))</formula>
    </cfRule>
  </conditionalFormatting>
  <conditionalFormatting sqref="H9">
    <cfRule type="containsText" dxfId="15" priority="16" operator="containsText" text="New Sign Required">
      <formula>NOT(ISERROR(SEARCH("New Sign Required",H9)))</formula>
    </cfRule>
  </conditionalFormatting>
  <conditionalFormatting sqref="G9">
    <cfRule type="containsText" dxfId="14" priority="15" operator="containsText" text="Action Required">
      <formula>NOT(ISERROR(SEARCH("Action Required",G9)))</formula>
    </cfRule>
  </conditionalFormatting>
  <conditionalFormatting sqref="H9">
    <cfRule type="containsText" dxfId="13" priority="14" operator="containsText" text="Action Required">
      <formula>NOT(ISERROR(SEARCH("Action Required",H9)))</formula>
    </cfRule>
  </conditionalFormatting>
  <conditionalFormatting sqref="G9">
    <cfRule type="containsText" dxfId="12" priority="13" operator="containsText" text="New Tag Required">
      <formula>NOT(ISERROR(SEARCH("New Tag Required",G9)))</formula>
    </cfRule>
  </conditionalFormatting>
  <conditionalFormatting sqref="D9">
    <cfRule type="containsText" dxfId="11" priority="12" operator="containsText" text="Yes">
      <formula>NOT(ISERROR(SEARCH("Yes",D9)))</formula>
    </cfRule>
  </conditionalFormatting>
  <conditionalFormatting sqref="G9">
    <cfRule type="containsText" dxfId="10" priority="11" operator="containsText" text="Action Required">
      <formula>NOT(ISERROR(SEARCH("Action Required",G9)))</formula>
    </cfRule>
  </conditionalFormatting>
  <conditionalFormatting sqref="J9">
    <cfRule type="cellIs" dxfId="9" priority="10" operator="equal">
      <formula>0</formula>
    </cfRule>
  </conditionalFormatting>
  <conditionalFormatting sqref="M9">
    <cfRule type="cellIs" dxfId="8" priority="9" operator="equal">
      <formula>0</formula>
    </cfRule>
  </conditionalFormatting>
  <conditionalFormatting sqref="J9 M9">
    <cfRule type="cellIs" dxfId="7" priority="6" operator="equal">
      <formula>"In Progress"</formula>
    </cfRule>
    <cfRule type="cellIs" dxfId="6" priority="7" operator="equal">
      <formula>"Log Issues"</formula>
    </cfRule>
    <cfRule type="cellIs" dxfId="5" priority="8" operator="equal">
      <formula>"N/A"</formula>
    </cfRule>
  </conditionalFormatting>
  <conditionalFormatting sqref="K9:L9">
    <cfRule type="expression" dxfId="4" priority="5">
      <formula>$J9="Log Issues"</formula>
    </cfRule>
  </conditionalFormatting>
  <conditionalFormatting sqref="N9">
    <cfRule type="expression" dxfId="3" priority="4">
      <formula>$M9="Log Issues"</formula>
    </cfRule>
  </conditionalFormatting>
  <conditionalFormatting sqref="H9">
    <cfRule type="containsText" dxfId="2" priority="2" operator="containsText" text="Remove Old Sign">
      <formula>NOT(ISERROR(SEARCH("Remove Old Sign",H9)))</formula>
    </cfRule>
    <cfRule type="containsText" dxfId="1" priority="3" operator="containsText" text="Move Sign to New Location">
      <formula>NOT(ISERROR(SEARCH("Move Sign to New Location",H9)))</formula>
    </cfRule>
  </conditionalFormatting>
  <conditionalFormatting sqref="G9">
    <cfRule type="containsText" dxfId="0" priority="1" operator="containsText" text="Remove Old Tag">
      <formula>NOT(ISERROR(SEARCH("Remove Old Tag",G9)))</formula>
    </cfRule>
  </conditionalFormatting>
  <dataValidations count="2">
    <dataValidation type="list" allowBlank="1" showInputMessage="1" showErrorMessage="1" sqref="H193:H397">
      <formula1>DoorSignage</formula1>
    </dataValidation>
    <dataValidation type="list" allowBlank="1" showInputMessage="1" showErrorMessage="1" sqref="D6:D67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H28:H192 H25</xm:sqref>
        </x14:dataValidation>
        <x14:dataValidation type="list" allowBlank="1" showInputMessage="1" showErrorMessage="1">
          <x14:formula1>
            <xm:f>Lookup!$A$1:$A$4</xm:f>
          </x14:formula1>
          <xm:sqref>G28:G192 G25</xm:sqref>
        </x14:dataValidation>
        <x14:dataValidation type="list" allowBlank="1" showInputMessage="1">
          <x14:formula1>
            <xm:f>Lookup!$E$1:$E$18</xm:f>
          </x14:formula1>
          <xm:sqref>I20 C6:C19 C21:C192</xm:sqref>
        </x14:dataValidation>
        <x14:dataValidation type="list" allowBlank="1" showInputMessage="1" showErrorMessage="1">
          <x14:formula1>
            <xm:f>[1]Lookup!#REF!</xm:f>
          </x14:formula1>
          <xm:sqref>O6:O17 O20</xm:sqref>
        </x14:dataValidation>
        <x14:dataValidation type="list" allowBlank="1" showInputMessage="1" showErrorMessage="1">
          <x14:formula1>
            <xm:f>Lookup!$A$1:$A$8</xm:f>
          </x14:formula1>
          <xm:sqref>G6:G24</xm:sqref>
        </x14:dataValidation>
        <x14:dataValidation type="list" allowBlank="1" showInputMessage="1" showErrorMessage="1">
          <x14:formula1>
            <xm:f>Lookup!$D$1:$D$10</xm:f>
          </x14:formula1>
          <xm:sqref>H6:H24</xm:sqref>
        </x14:dataValidation>
        <x14:dataValidation type="list" allowBlank="1" showInputMessage="1" showErrorMessage="1">
          <x14:formula1>
            <xm:f>Lookup!$F$1:$F$7</xm:f>
          </x14:formula1>
          <xm:sqref>J6:J24</xm:sqref>
        </x14:dataValidation>
        <x14:dataValidation type="list" allowBlank="1" showInputMessage="1" showErrorMessage="1">
          <x14:formula1>
            <xm:f>Lookup!$F$1:$F$8</xm:f>
          </x14:formula1>
          <xm:sqref>M6:M24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3" t="s">
        <v>52</v>
      </c>
    </row>
    <row r="10" spans="1:6" s="1" customFormat="1" ht="14.45" x14ac:dyDescent="0.3">
      <c r="E10" s="53" t="s">
        <v>33</v>
      </c>
    </row>
    <row r="11" spans="1:6" ht="14.45" x14ac:dyDescent="0.3">
      <c r="E11" s="53" t="s">
        <v>20</v>
      </c>
    </row>
    <row r="12" spans="1:6" ht="14.45" x14ac:dyDescent="0.3">
      <c r="E12" s="53" t="s">
        <v>24</v>
      </c>
    </row>
    <row r="13" spans="1:6" ht="14.45" x14ac:dyDescent="0.3">
      <c r="E13" s="53" t="s">
        <v>55</v>
      </c>
    </row>
    <row r="14" spans="1:6" ht="14.45" x14ac:dyDescent="0.3">
      <c r="E14" s="53" t="s">
        <v>53</v>
      </c>
    </row>
    <row r="15" spans="1:6" ht="14.45" x14ac:dyDescent="0.3">
      <c r="E15" s="53" t="s">
        <v>22</v>
      </c>
    </row>
    <row r="16" spans="1:6" ht="14.45" x14ac:dyDescent="0.3">
      <c r="E16" s="53" t="s">
        <v>26</v>
      </c>
    </row>
    <row r="17" spans="1:7" ht="14.45" x14ac:dyDescent="0.3">
      <c r="E17" s="53" t="s">
        <v>23</v>
      </c>
    </row>
    <row r="18" spans="1:7" ht="14.45" x14ac:dyDescent="0.3">
      <c r="E18" s="53" t="s">
        <v>25</v>
      </c>
    </row>
    <row r="19" spans="1:7" ht="14.45" x14ac:dyDescent="0.3">
      <c r="E19" s="7"/>
    </row>
    <row r="20" spans="1:7" ht="14.45" x14ac:dyDescent="0.3">
      <c r="A20" s="52"/>
      <c r="B20" s="52"/>
      <c r="C20" s="52"/>
      <c r="D20" s="52"/>
      <c r="F20" s="52"/>
      <c r="G20" s="52"/>
    </row>
    <row r="21" spans="1:7" ht="14.45" x14ac:dyDescent="0.3">
      <c r="A21" s="52"/>
      <c r="B21" s="52"/>
      <c r="C21" s="52"/>
      <c r="D21" s="52"/>
      <c r="F21" s="52"/>
      <c r="G21" s="52"/>
    </row>
    <row r="22" spans="1:7" ht="14.45" x14ac:dyDescent="0.3">
      <c r="A22" s="52"/>
      <c r="B22" s="52"/>
      <c r="C22" s="52"/>
      <c r="D22" s="52"/>
      <c r="F22" s="52"/>
      <c r="G22" s="52"/>
    </row>
    <row r="23" spans="1:7" ht="14.45" x14ac:dyDescent="0.3">
      <c r="A23" s="52"/>
      <c r="B23" s="52"/>
      <c r="C23" s="52"/>
      <c r="D23" s="52"/>
      <c r="F23" s="52"/>
      <c r="G23" s="52"/>
    </row>
    <row r="24" spans="1:7" ht="14.45" x14ac:dyDescent="0.3">
      <c r="A24" s="52"/>
      <c r="B24" s="52"/>
      <c r="C24" s="52"/>
      <c r="D24" s="52"/>
      <c r="F24" s="52"/>
      <c r="G24" s="52"/>
    </row>
    <row r="25" spans="1:7" ht="14.45" x14ac:dyDescent="0.3">
      <c r="A25" s="52"/>
      <c r="B25" s="52"/>
      <c r="C25" s="52"/>
      <c r="D25" s="52"/>
      <c r="F25" s="52"/>
      <c r="G25" s="52"/>
    </row>
    <row r="26" spans="1:7" ht="14.45" x14ac:dyDescent="0.3">
      <c r="A26" s="52"/>
      <c r="B26" s="52"/>
      <c r="C26" s="52"/>
      <c r="D26" s="52"/>
      <c r="F26" s="52"/>
      <c r="G26" s="52"/>
    </row>
    <row r="27" spans="1:7" ht="14.45" x14ac:dyDescent="0.3">
      <c r="A27" s="52"/>
      <c r="B27" s="52"/>
      <c r="C27" s="52"/>
      <c r="D27" s="52"/>
      <c r="F27" s="52"/>
      <c r="G27" s="52"/>
    </row>
    <row r="28" spans="1:7" ht="14.45" x14ac:dyDescent="0.3">
      <c r="A28" s="52"/>
      <c r="B28" s="52"/>
      <c r="C28" s="52"/>
      <c r="D28" s="52"/>
      <c r="F28" s="52"/>
      <c r="G28" s="52"/>
    </row>
    <row r="29" spans="1:7" ht="14.45" x14ac:dyDescent="0.3">
      <c r="A29" s="52"/>
      <c r="B29" s="52"/>
      <c r="C29" s="52"/>
      <c r="D29" s="52"/>
      <c r="F29" s="52"/>
      <c r="G29" s="52"/>
    </row>
    <row r="30" spans="1:7" ht="14.45" x14ac:dyDescent="0.3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2013-11-22T15:30:23Z</dcterms:modified>
</cp:coreProperties>
</file>