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49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<sst xmlns="http://schemas.openxmlformats.org/spreadsheetml/2006/main" count="151" uniqueCount="95">
  <si>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</si>
  <si>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</si>
  <si>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</si>
  <si>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</si>
  <si>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</si>
  <si>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</si>
  <si>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</si>
  <si>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</si>
  <si>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</si>
  <si>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</si>
  <si>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</si>
  <si>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</si>
  <si>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</si>
  <si>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</si>
  <si>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</si>
  <si>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</si>
  <si>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</si>
  <si>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</si>
  <si>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</si>
  <si>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</si>
  <si>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</si>
  <si>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</si>
  <si>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</si>
  <si>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</si>
  <si>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</si>
  <si>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</si>
  <si>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</si>
  <si>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</si>
  <si>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</si>
  <si>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</si>
  <si>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</si>
  <si>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</si>
  <si>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</si>
  <si>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</si>
  <si>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</si>
  <si>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</si>
  <si>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</si>
  <si>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</si>
  <si>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</si>
  <si>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</si>
  <si>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</si>
  <si>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</si>
  <si>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</si>
  <si>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</si>
  <si>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</si>
  <si>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</si>
  <si>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</si>
  <si>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</si>
  <si>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</si>
  <si>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</si>
  <si>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</si>
  <si>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</si>
  <si>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</si>
  <si>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</si>
  <si>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</si>
  <si>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</si>
  <si>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</si>
  <si>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</si>
  <si>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</si>
  <si>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</si>
  <si>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</si>
  <si>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</si>
  <si>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</si>
  <si>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</si>
  <si>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</si>
  <si>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</si>
  <si>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</si>
  <si>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</si>
  <si>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</si>
  <si>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</si>
  <si>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</si>
  <si>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</si>
  <si>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</si>
  <si>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</si>
  <si>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</si>
  <si>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</si>
  <si>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0495</t>
  </si>
  <si>
    <t>01</t>
  </si>
  <si>
    <t>0117B</t>
  </si>
  <si>
    <t>0117C</t>
  </si>
  <si>
    <t>0117D</t>
  </si>
  <si>
    <t>0117E</t>
  </si>
  <si>
    <t>-</t>
  </si>
  <si>
    <t>Was advised tags/signs removed during reno</t>
  </si>
  <si>
    <t>LX-0495-01-117</t>
  </si>
  <si>
    <t>HARDYMON COMM BLDG - Room 117</t>
  </si>
  <si>
    <t>LX-0495-01-117B</t>
  </si>
  <si>
    <t>HARDYMON COMM BLDG - Room 117B</t>
  </si>
  <si>
    <t>LX-0495-01-117C</t>
  </si>
  <si>
    <t>HARDYMON COMM BLDG - Room 117C</t>
  </si>
  <si>
    <t>LX-0495-01-117D</t>
  </si>
  <si>
    <t>HARDYMON COMM BLDG - Room 117D</t>
  </si>
  <si>
    <t>LX-0495-01-117E</t>
  </si>
  <si>
    <t>HARDYMON COMM BLDG - Room 117E</t>
  </si>
  <si>
    <t>move equip to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</si>
</sst>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6" fillId="0" borderId="10" xfId="0" applyNumberFormat="1" applyFont="1" applyBorder="1" applyAlignment="1" applyProtection="1">
      <alignment horizontal="center" vertical="center"/>
    </xf>
    <xf numFmtId="49" fontId="0" fillId="38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F6" sqref="F6:F10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2" t="s">
        <v>76</v>
      </c>
      <c r="C1" s="82"/>
      <c r="D1" s="56"/>
      <c r="E1" s="56"/>
      <c r="F1" s="52" t="s">
        <v>10</v>
      </c>
      <c r="G1" s="68">
        <v>43560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3" t="str">
        <f>VLOOKUP(B1,BuildingList!A:B,2,FALSE)</f>
        <v>James F. Hardymon Communications Building</v>
      </c>
      <c r="C2" s="83"/>
      <c r="D2" s="56"/>
      <c r="E2" s="56"/>
      <c r="F2" s="52" t="s">
        <v>12</v>
      </c>
      <c r="G2" s="69" t="s">
        <v>73</v>
      </c>
      <c r="H2" s="56"/>
      <c r="I2" s="56"/>
      <c r="J2" s="53">
        <f>G29-J29</f>
        <v>0</v>
      </c>
      <c r="K2" s="53">
        <f>H29-M29</f>
        <v>0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7" customFormat="1" ht="45.75" thickBot="1" x14ac:dyDescent="0.3">
      <c r="A5" s="65" t="s">
        <v>19</v>
      </c>
      <c r="B5" s="66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44">
        <v>117</v>
      </c>
      <c r="B6" s="62" t="s">
        <v>77</v>
      </c>
      <c r="C6" s="11" t="s">
        <v>49</v>
      </c>
      <c r="D6" s="70" t="s">
        <v>5</v>
      </c>
      <c r="E6" s="11">
        <v>1127</v>
      </c>
      <c r="F6" s="11">
        <v>1930</v>
      </c>
      <c r="G6" s="11" t="s">
        <v>13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30" customHeight="1" x14ac:dyDescent="0.25">
      <c r="A7" s="45" t="s">
        <v>78</v>
      </c>
      <c r="B7" s="62" t="s">
        <v>77</v>
      </c>
      <c r="C7" s="11" t="s">
        <v>51</v>
      </c>
      <c r="D7" s="71" t="s">
        <v>5</v>
      </c>
      <c r="E7" s="25">
        <v>108</v>
      </c>
      <c r="F7" s="25" t="s">
        <v>82</v>
      </c>
      <c r="G7" s="11" t="s">
        <v>13</v>
      </c>
      <c r="H7" s="11" t="s">
        <v>13</v>
      </c>
      <c r="I7" s="25" t="s">
        <v>83</v>
      </c>
      <c r="J7" s="32"/>
      <c r="K7" s="33"/>
      <c r="L7" s="30"/>
      <c r="M7" s="32"/>
      <c r="N7" s="33"/>
      <c r="O7" s="32"/>
    </row>
    <row r="8" spans="1:17" s="24" customFormat="1" ht="30" customHeight="1" x14ac:dyDescent="0.25">
      <c r="A8" s="46" t="s">
        <v>79</v>
      </c>
      <c r="B8" s="30" t="s">
        <v>77</v>
      </c>
      <c r="C8" s="11" t="s">
        <v>51</v>
      </c>
      <c r="D8" s="71" t="s">
        <v>5</v>
      </c>
      <c r="E8" s="25">
        <v>175</v>
      </c>
      <c r="F8" s="25" t="s">
        <v>82</v>
      </c>
      <c r="G8" s="11" t="s">
        <v>13</v>
      </c>
      <c r="H8" s="11" t="s">
        <v>13</v>
      </c>
      <c r="I8" s="25" t="s">
        <v>83</v>
      </c>
      <c r="J8" s="32"/>
      <c r="K8" s="33"/>
      <c r="L8" s="30"/>
      <c r="M8" s="32"/>
      <c r="N8" s="33"/>
      <c r="O8" s="32"/>
    </row>
    <row r="9" spans="1:17" s="24" customFormat="1" ht="30" customHeight="1" x14ac:dyDescent="0.25">
      <c r="A9" s="46" t="s">
        <v>80</v>
      </c>
      <c r="B9" s="30" t="s">
        <v>77</v>
      </c>
      <c r="C9" s="11" t="s">
        <v>51</v>
      </c>
      <c r="D9" s="71" t="s">
        <v>5</v>
      </c>
      <c r="E9" s="25">
        <v>267</v>
      </c>
      <c r="F9" s="25" t="s">
        <v>82</v>
      </c>
      <c r="G9" s="11" t="s">
        <v>13</v>
      </c>
      <c r="H9" s="11" t="s">
        <v>13</v>
      </c>
      <c r="I9" s="25" t="s">
        <v>83</v>
      </c>
      <c r="J9" s="32"/>
      <c r="K9" s="33"/>
      <c r="L9" s="30"/>
      <c r="M9" s="32"/>
      <c r="N9" s="33"/>
      <c r="O9" s="32"/>
    </row>
    <row r="10" spans="1:17" s="24" customFormat="1" ht="30" customHeight="1" x14ac:dyDescent="0.25">
      <c r="A10" s="46" t="s">
        <v>81</v>
      </c>
      <c r="B10" s="30" t="s">
        <v>77</v>
      </c>
      <c r="C10" s="11" t="s">
        <v>51</v>
      </c>
      <c r="D10" s="71" t="s">
        <v>5</v>
      </c>
      <c r="E10" s="25">
        <v>243</v>
      </c>
      <c r="F10" s="25" t="s">
        <v>82</v>
      </c>
      <c r="G10" s="11" t="s">
        <v>13</v>
      </c>
      <c r="H10" s="11" t="s">
        <v>13</v>
      </c>
      <c r="I10" s="25" t="s">
        <v>83</v>
      </c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1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1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1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1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1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1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1"/>
      <c r="E17" s="72"/>
      <c r="F17" s="72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1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1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1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1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1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1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1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1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1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30" x14ac:dyDescent="0.25">
      <c r="A28" s="44"/>
      <c r="C28" s="11"/>
      <c r="G28" s="73" t="s">
        <v>45</v>
      </c>
      <c r="H28" s="74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5">
        <f>COUNTIF(G6:G28,"New Tag Required")</f>
        <v>0</v>
      </c>
      <c r="H29" s="76">
        <f>COUNTIF(H6:H28,"New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7"/>
    </row>
    <row r="31" spans="1:14" x14ac:dyDescent="0.25">
      <c r="A31" s="48"/>
      <c r="C31" s="11"/>
      <c r="F31" s="77"/>
    </row>
    <row r="32" spans="1:14" x14ac:dyDescent="0.25">
      <c r="A32" s="48"/>
      <c r="C32" s="11"/>
      <c r="F32" s="78"/>
    </row>
    <row r="33" spans="1:6" x14ac:dyDescent="0.25">
      <c r="A33" s="44"/>
      <c r="C33" s="11"/>
      <c r="F33" s="77"/>
    </row>
    <row r="34" spans="1:6" x14ac:dyDescent="0.25">
      <c r="A34" s="44"/>
      <c r="C34" s="11"/>
      <c r="F34" s="77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79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11:G13">
    <cfRule type="containsText" dxfId="60" priority="331" operator="containsText" text="New Tag Required">
      <formula>NOT(ISERROR(SEARCH("New Tag Required",G11)))</formula>
    </cfRule>
  </conditionalFormatting>
  <conditionalFormatting sqref="D15:D87 D7:D13">
    <cfRule type="containsText" dxfId="59" priority="330" operator="containsText" text="Yes">
      <formula>NOT(ISERROR(SEARCH("Yes",D7)))</formula>
    </cfRule>
  </conditionalFormatting>
  <conditionalFormatting sqref="H30:H87 H188:H409 H15:H26 H11:H13">
    <cfRule type="containsText" dxfId="58" priority="318" operator="containsText" text="New Sign Required">
      <formula>NOT(ISERROR(SEARCH("New Sign Required",H11)))</formula>
    </cfRule>
  </conditionalFormatting>
  <conditionalFormatting sqref="G30:G87 G15:H26 G11:H13">
    <cfRule type="containsText" dxfId="57" priority="317" operator="containsText" text="Action Required">
      <formula>NOT(ISERROR(SEARCH("Action Required",G11)))</formula>
    </cfRule>
  </conditionalFormatting>
  <conditionalFormatting sqref="H30:H87">
    <cfRule type="containsText" dxfId="56" priority="316" operator="containsText" text="Action Required">
      <formula>NOT(ISERROR(SEARCH("Action Required",H30)))</formula>
    </cfRule>
  </conditionalFormatting>
  <conditionalFormatting sqref="G27">
    <cfRule type="containsText" dxfId="55" priority="258" operator="containsText" text="New Tag Required">
      <formula>NOT(ISERROR(SEARCH("New Tag Required",G27)))</formula>
    </cfRule>
  </conditionalFormatting>
  <conditionalFormatting sqref="H27">
    <cfRule type="containsText" dxfId="54" priority="256" operator="containsText" text="New Sign Required">
      <formula>NOT(ISERROR(SEARCH("New Sign Required",H27)))</formula>
    </cfRule>
  </conditionalFormatting>
  <conditionalFormatting sqref="G27">
    <cfRule type="containsText" dxfId="53" priority="255" operator="containsText" text="Action Required">
      <formula>NOT(ISERROR(SEARCH("Action Required",G27)))</formula>
    </cfRule>
  </conditionalFormatting>
  <conditionalFormatting sqref="H27">
    <cfRule type="containsText" dxfId="52" priority="254" operator="containsText" text="Action Required">
      <formula>NOT(ISERROR(SEARCH("Action Required",H27)))</formula>
    </cfRule>
  </conditionalFormatting>
  <conditionalFormatting sqref="D88:D187">
    <cfRule type="containsText" dxfId="51" priority="250" operator="containsText" text="Yes">
      <formula>NOT(ISERROR(SEARCH("Yes",D88)))</formula>
    </cfRule>
  </conditionalFormatting>
  <conditionalFormatting sqref="H88:H187">
    <cfRule type="containsText" dxfId="50" priority="249" operator="containsText" text="New Sign Required">
      <formula>NOT(ISERROR(SEARCH("New Sign Required",H88)))</formula>
    </cfRule>
  </conditionalFormatting>
  <conditionalFormatting sqref="G88:G187">
    <cfRule type="containsText" dxfId="49" priority="248" operator="containsText" text="Action Required">
      <formula>NOT(ISERROR(SEARCH("Action Required",G88)))</formula>
    </cfRule>
  </conditionalFormatting>
  <conditionalFormatting sqref="H88:H187">
    <cfRule type="containsText" dxfId="48" priority="247" operator="containsText" text="Action Required">
      <formula>NOT(ISERROR(SEARCH("Action Required",H88)))</formula>
    </cfRule>
  </conditionalFormatting>
  <conditionalFormatting sqref="J2:N2">
    <cfRule type="cellIs" dxfId="47" priority="224" operator="notEqual">
      <formula>0</formula>
    </cfRule>
  </conditionalFormatting>
  <conditionalFormatting sqref="J15:J22 J7:J13">
    <cfRule type="cellIs" dxfId="46" priority="223" operator="equal">
      <formula>0</formula>
    </cfRule>
  </conditionalFormatting>
  <conditionalFormatting sqref="M15:M22 M7:M13">
    <cfRule type="cellIs" dxfId="45" priority="222" operator="equal">
      <formula>0</formula>
    </cfRule>
  </conditionalFormatting>
  <conditionalFormatting sqref="M15:M22 J15:J22 M7:M13 J7:J13">
    <cfRule type="cellIs" dxfId="44" priority="219" operator="equal">
      <formula>"In Progress"</formula>
    </cfRule>
    <cfRule type="cellIs" dxfId="43" priority="220" operator="equal">
      <formula>"Log Issues"</formula>
    </cfRule>
    <cfRule type="cellIs" dxfId="42" priority="221" operator="equal">
      <formula>"N/A"</formula>
    </cfRule>
  </conditionalFormatting>
  <conditionalFormatting sqref="K11:L11 K7:K10">
    <cfRule type="expression" dxfId="41" priority="218">
      <formula>$J7="Log Issues"</formula>
    </cfRule>
  </conditionalFormatting>
  <conditionalFormatting sqref="H1:H5 H15:H1048576 H11:H13">
    <cfRule type="containsText" dxfId="40" priority="211" operator="containsText" text="Remove Old Sign">
      <formula>NOT(ISERROR(SEARCH("Remove Old Sign",H1)))</formula>
    </cfRule>
    <cfRule type="containsText" dxfId="39" priority="212" operator="containsText" text="Move Sign to New Location">
      <formula>NOT(ISERROR(SEARCH("Move Sign to New Location",H1)))</formula>
    </cfRule>
  </conditionalFormatting>
  <conditionalFormatting sqref="G1:G5 G15:G1048576 G11:G13">
    <cfRule type="containsText" dxfId="38" priority="210" operator="containsText" text="Remove Old Tag">
      <formula>NOT(ISERROR(SEARCH("Remove Old Tag",G1)))</formula>
    </cfRule>
  </conditionalFormatting>
  <conditionalFormatting sqref="D10">
    <cfRule type="containsText" dxfId="37" priority="182" operator="containsText" text="Yes">
      <formula>NOT(ISERROR(SEARCH("Yes",D10)))</formula>
    </cfRule>
  </conditionalFormatting>
  <conditionalFormatting sqref="D11">
    <cfRule type="containsText" dxfId="36" priority="164" operator="containsText" text="Yes">
      <formula>NOT(ISERROR(SEARCH("Yes",D11)))</formula>
    </cfRule>
  </conditionalFormatting>
  <conditionalFormatting sqref="D9">
    <cfRule type="containsText" dxfId="35" priority="138" operator="containsText" text="Yes">
      <formula>NOT(ISERROR(SEARCH("Yes",D9)))</formula>
    </cfRule>
  </conditionalFormatting>
  <conditionalFormatting sqref="N7">
    <cfRule type="expression" dxfId="34" priority="335">
      <formula>$M9="Log Issues"</formula>
    </cfRule>
  </conditionalFormatting>
  <conditionalFormatting sqref="J9">
    <cfRule type="cellIs" dxfId="33" priority="87" operator="equal">
      <formula>0</formula>
    </cfRule>
  </conditionalFormatting>
  <conditionalFormatting sqref="M9">
    <cfRule type="cellIs" dxfId="32" priority="86" operator="equal">
      <formula>0</formula>
    </cfRule>
  </conditionalFormatting>
  <conditionalFormatting sqref="J9 M9">
    <cfRule type="cellIs" dxfId="31" priority="83" operator="equal">
      <formula>"In Progress"</formula>
    </cfRule>
    <cfRule type="cellIs" dxfId="30" priority="84" operator="equal">
      <formula>"Log Issues"</formula>
    </cfRule>
    <cfRule type="cellIs" dxfId="29" priority="85" operator="equal">
      <formula>"N/A"</formula>
    </cfRule>
  </conditionalFormatting>
  <conditionalFormatting sqref="D8">
    <cfRule type="containsText" dxfId="28" priority="58" operator="containsText" text="Yes">
      <formula>NOT(ISERROR(SEARCH("Yes",D8)))</formula>
    </cfRule>
  </conditionalFormatting>
  <conditionalFormatting sqref="G6:G10">
    <cfRule type="containsText" dxfId="27" priority="29" operator="containsText" text="New Tag Required">
      <formula>NOT(ISERROR(SEARCH("New Tag Required",G6)))</formula>
    </cfRule>
  </conditionalFormatting>
  <conditionalFormatting sqref="G6:G10">
    <cfRule type="containsText" dxfId="26" priority="28" operator="containsText" text="Action Required">
      <formula>NOT(ISERROR(SEARCH("Action Required",G6)))</formula>
    </cfRule>
  </conditionalFormatting>
  <conditionalFormatting sqref="G6:G10">
    <cfRule type="containsText" dxfId="25" priority="27" operator="containsText" text="Remove Old Tag">
      <formula>NOT(ISERROR(SEARCH("Remove Old Tag",G6)))</formula>
    </cfRule>
  </conditionalFormatting>
  <conditionalFormatting sqref="H6:H10">
    <cfRule type="containsText" dxfId="24" priority="23" operator="containsText" text="New Sign Required">
      <formula>NOT(ISERROR(SEARCH("New Sign Required",H6)))</formula>
    </cfRule>
  </conditionalFormatting>
  <conditionalFormatting sqref="H6:H10">
    <cfRule type="containsText" dxfId="23" priority="22" operator="containsText" text="Action Required">
      <formula>NOT(ISERROR(SEARCH("Action Required",H6)))</formula>
    </cfRule>
  </conditionalFormatting>
  <conditionalFormatting sqref="H6:H10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H6:H10</xm:sqref>
        </x14:dataValidation>
        <x14:dataValidation type="list" allowBlank="1" showInputMessage="1" showErrorMessage="1">
          <x14:formula1>
            <xm:f>Lookup!$A$1:$A$4</xm:f>
          </x14:formula1>
          <xm:sqref>G27 G30:G187 G6:G10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G11:H26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90" zoomScaleNormal="90" workbookViewId="0">
      <selection activeCell="E2" sqref="E2"/>
    </sheetView>
  </sheetViews>
  <sheetFormatPr defaultColWidth="9.140625" defaultRowHeight="15" x14ac:dyDescent="0.25"/>
  <cols>
    <col min="1" max="1" width="22.42578125" style="30" bestFit="1" customWidth="1"/>
    <col min="2" max="2" width="38.28515625" style="30" customWidth="1"/>
    <col min="3" max="3" width="24" style="24" customWidth="1"/>
    <col min="4" max="4" width="14.28515625" style="24" bestFit="1" customWidth="1"/>
    <col min="5" max="5" width="3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8" x14ac:dyDescent="0.25">
      <c r="A1" s="22" t="s">
        <v>7</v>
      </c>
      <c r="B1" s="41" t="s">
        <v>76</v>
      </c>
      <c r="C1" s="23"/>
      <c r="D1" s="14" t="s">
        <v>10</v>
      </c>
      <c r="E1" s="42">
        <f>'KD Changes'!G1</f>
        <v>43560</v>
      </c>
    </row>
    <row r="2" spans="1:8" ht="30" customHeight="1" x14ac:dyDescent="0.25">
      <c r="A2" s="26" t="s">
        <v>8</v>
      </c>
      <c r="B2" s="27" t="str">
        <f>'KD Changes'!B2:C2</f>
        <v>James F. Hardymon Communications Building</v>
      </c>
      <c r="C2" s="28"/>
      <c r="D2" s="29" t="s">
        <v>12</v>
      </c>
      <c r="E2" s="80" t="s">
        <v>58</v>
      </c>
    </row>
    <row r="5" spans="1:8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8" s="63" customFormat="1" ht="15.75" thickTop="1" x14ac:dyDescent="0.25">
      <c r="A6" s="81" t="s">
        <v>84</v>
      </c>
      <c r="B6" s="40" t="s">
        <v>85</v>
      </c>
      <c r="C6" s="1" t="s">
        <v>64</v>
      </c>
      <c r="D6" s="11">
        <v>1930</v>
      </c>
      <c r="G6" s="64"/>
      <c r="H6" s="64"/>
    </row>
    <row r="7" spans="1:8" x14ac:dyDescent="0.25">
      <c r="A7" s="81" t="s">
        <v>86</v>
      </c>
      <c r="B7" s="40" t="s">
        <v>87</v>
      </c>
      <c r="C7" s="1" t="s">
        <v>72</v>
      </c>
      <c r="D7" s="25" t="s">
        <v>82</v>
      </c>
      <c r="E7" s="24" t="s">
        <v>94</v>
      </c>
      <c r="F7" s="31"/>
      <c r="G7" s="18"/>
      <c r="H7" s="18"/>
    </row>
    <row r="8" spans="1:8" x14ac:dyDescent="0.25">
      <c r="A8" s="81" t="s">
        <v>88</v>
      </c>
      <c r="B8" s="40" t="s">
        <v>89</v>
      </c>
      <c r="C8" s="1" t="s">
        <v>72</v>
      </c>
      <c r="D8" s="25" t="s">
        <v>82</v>
      </c>
      <c r="E8" s="24" t="s">
        <v>94</v>
      </c>
    </row>
    <row r="9" spans="1:8" x14ac:dyDescent="0.25">
      <c r="A9" s="81" t="s">
        <v>90</v>
      </c>
      <c r="B9" s="40" t="s">
        <v>91</v>
      </c>
      <c r="C9" s="1" t="s">
        <v>72</v>
      </c>
      <c r="D9" s="25" t="s">
        <v>82</v>
      </c>
      <c r="E9" s="24" t="s">
        <v>94</v>
      </c>
    </row>
    <row r="10" spans="1:8" x14ac:dyDescent="0.25">
      <c r="A10" s="81" t="s">
        <v>92</v>
      </c>
      <c r="B10" s="40" t="s">
        <v>93</v>
      </c>
      <c r="C10" s="1" t="s">
        <v>72</v>
      </c>
      <c r="E10" s="24" t="s">
        <v>94</v>
      </c>
    </row>
  </sheetData>
  <sheetProtection insertRows="0" deleteRows="0" selectLockedCells="1"/>
  <conditionalFormatting sqref="D10:D14">
    <cfRule type="containsText" dxfId="5" priority="15" operator="containsText" text="Yes">
      <formula>NOT(ISERROR(SEARCH("Yes",D10)))</formula>
    </cfRule>
  </conditionalFormatting>
  <conditionalFormatting sqref="H8:H235">
    <cfRule type="containsText" dxfId="4" priority="14" operator="containsText" text="New Sign Required">
      <formula>NOT(ISERROR(SEARCH("New Sign Required",H8)))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C7:C13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" sqref="G2:G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65" workbookViewId="0">
      <selection activeCell="B284" sqref="B28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2019-04-18T18:08:22Z</dcterms:modified>
</cp:coreProperties>
</file>