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495\"/>
    </mc:Choice>
  </mc:AlternateContent>
  <bookViews>
    <workbookView xWindow="0" yWindow="0" windowWidth="25200" windowHeight="1185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9" i="1" l="1"/>
  <c r="M7" i="1"/>
  <c r="M8" i="1"/>
  <c r="M10" i="1"/>
  <c r="M11" i="1"/>
  <c r="M12" i="1"/>
  <c r="M13" i="1"/>
  <c r="M14" i="1"/>
  <c r="M15" i="1"/>
  <c r="M16" i="1"/>
  <c r="M6" i="1"/>
  <c r="J9" i="1"/>
  <c r="J7" i="1"/>
  <c r="J8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<sst xmlns="http://schemas.openxmlformats.org/spreadsheetml/2006/main" count="125" uniqueCount="86">
  <si>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</si>
  <si>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</si>
  <si>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</si>
  <si>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</si>
  <si>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</si>
  <si>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</si>
  <si>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</si>
  <si>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</si>
  <si>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</si>
  <si>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</si>
  <si>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</si>
  <si>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</si>
  <si>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</si>
  <si>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</si>
  <si>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</si>
  <si>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</si>
  <si>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</si>
  <si>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</si>
  <si>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</si>
  <si>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</si>
  <si>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</si>
  <si>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</si>
  <si>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</si>
  <si>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</si>
  <si>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</si>
  <si>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</si>
  <si>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</si>
  <si>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</si>
  <si>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</si>
  <si>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</si>
  <si>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</si>
  <si>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</si>
  <si>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</si>
  <si>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</si>
  <si>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</si>
  <si>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</si>
  <si>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</si>
  <si>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</si>
  <si>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</si>
  <si>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</si>
  <si>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</si>
  <si>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</si>
  <si>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</si>
  <si>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</si>
  <si>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</si>
  <si>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</si>
  <si>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</si>
  <si>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</si>
  <si>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</si>
  <si>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</si>
  <si>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</si>
  <si>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</si>
  <si>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</si>
  <si>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</si>
  <si>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</si>
  <si>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</si>
  <si>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</si>
  <si>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</si>
  <si>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</si>
  <si>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</si>
  <si>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</si>
  <si>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</si>
  <si>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</si>
  <si>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</si>
  <si>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</si>
  <si>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</si>
  <si>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</si>
  <si>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</si>
  <si>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</si>
  <si>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</si>
  <si>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</si>
  <si>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</si>
  <si>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</si>
  <si>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</si>
  <si>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0495</t>
  </si>
  <si>
    <t>104B1</t>
  </si>
  <si>
    <t>01</t>
  </si>
  <si>
    <t>104A</t>
  </si>
  <si>
    <t>NoTag</t>
  </si>
  <si>
    <t>102A</t>
  </si>
  <si>
    <t>102</t>
  </si>
  <si>
    <t>104B</t>
  </si>
  <si>
    <t>NO Tag, Sign on door says 103, 2 doors</t>
  </si>
  <si>
    <t>LX-0495-01-104B1</t>
  </si>
  <si>
    <t>HARDYMON COMM BLDG - Room 104B1</t>
  </si>
  <si>
    <t>Deactivate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</si>
</sst>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G7" sqref="G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74</v>
      </c>
      <c r="C1" s="76"/>
      <c r="F1" s="67" t="s">
        <v>10</v>
      </c>
      <c r="G1" s="18">
        <v>42726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James F. Hardymon Communications Building</v>
      </c>
      <c r="C2" s="77"/>
      <c r="F2" s="68" t="s">
        <v>12</v>
      </c>
      <c r="G2" s="22" t="s">
        <v>71</v>
      </c>
      <c r="J2" s="15">
        <f>G19-J19</f>
        <v>4</v>
      </c>
      <c r="K2" s="15">
        <f>H19-M19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75</v>
      </c>
      <c r="B6" s="48" t="s">
        <v>76</v>
      </c>
      <c r="C6" s="42" t="s">
        <v>30</v>
      </c>
      <c r="D6" s="41" t="s">
        <v>6</v>
      </c>
      <c r="E6" s="50">
        <v>115</v>
      </c>
      <c r="F6" s="50">
        <v>115</v>
      </c>
      <c r="G6" s="50" t="s">
        <v>3</v>
      </c>
      <c r="H6" s="41" t="s">
        <v>18</v>
      </c>
      <c r="I6" s="42" t="s">
        <v>82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15" customHeight="1" x14ac:dyDescent="0.25">
      <c r="A7" s="48" t="s">
        <v>79</v>
      </c>
      <c r="B7" s="48" t="s">
        <v>76</v>
      </c>
      <c r="C7" s="42" t="s">
        <v>28</v>
      </c>
      <c r="D7" s="41" t="s">
        <v>5</v>
      </c>
      <c r="E7" s="50">
        <v>327</v>
      </c>
      <c r="F7" s="50">
        <v>141</v>
      </c>
      <c r="G7" s="50" t="s">
        <v>3</v>
      </c>
      <c r="H7" s="41" t="s">
        <v>13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61" t="s">
        <v>80</v>
      </c>
      <c r="B8" s="48" t="s">
        <v>76</v>
      </c>
      <c r="C8" s="42" t="s">
        <v>49</v>
      </c>
      <c r="D8" s="41" t="s">
        <v>5</v>
      </c>
      <c r="E8" s="62">
        <v>3285</v>
      </c>
      <c r="F8" s="62">
        <v>3472</v>
      </c>
      <c r="G8" s="50" t="s">
        <v>2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77</v>
      </c>
      <c r="B9" s="48" t="s">
        <v>76</v>
      </c>
      <c r="C9" s="42" t="s">
        <v>27</v>
      </c>
      <c r="D9" s="41" t="s">
        <v>6</v>
      </c>
      <c r="E9" s="50">
        <v>784</v>
      </c>
      <c r="F9" s="50">
        <v>784</v>
      </c>
      <c r="G9" s="50" t="s">
        <v>3</v>
      </c>
      <c r="H9" s="41" t="s">
        <v>2</v>
      </c>
      <c r="I9" s="42" t="s">
        <v>78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81</v>
      </c>
      <c r="B10" s="48" t="s">
        <v>76</v>
      </c>
      <c r="C10" s="42" t="s">
        <v>30</v>
      </c>
      <c r="D10" s="41" t="s">
        <v>6</v>
      </c>
      <c r="E10" s="50">
        <v>315</v>
      </c>
      <c r="F10" s="50">
        <v>315</v>
      </c>
      <c r="G10" s="50" t="s">
        <v>3</v>
      </c>
      <c r="H10" s="41" t="s">
        <v>2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3" t="s">
        <v>45</v>
      </c>
      <c r="H18" s="74" t="s">
        <v>46</v>
      </c>
      <c r="J18" s="75" t="s">
        <v>40</v>
      </c>
      <c r="K18" s="10"/>
      <c r="L18" s="10"/>
      <c r="M18" s="75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4</v>
      </c>
      <c r="H19" s="13">
        <f>COUNTIF(H6:H18,"New Sign Required")</f>
        <v>1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2" priority="122" operator="containsText" text="New Tag Required">
      <formula>NOT(ISERROR(SEARCH("New Tag Required",G10)))</formula>
    </cfRule>
  </conditionalFormatting>
  <conditionalFormatting sqref="D6:D7 D10:D84">
    <cfRule type="containsText" dxfId="51" priority="121" operator="containsText" text="Yes">
      <formula>NOT(ISERROR(SEARCH("Yes",D6)))</formula>
    </cfRule>
  </conditionalFormatting>
  <conditionalFormatting sqref="H24:H84 H185:H406 H10:H17">
    <cfRule type="containsText" dxfId="50" priority="109" operator="containsText" text="New Sign Required">
      <formula>NOT(ISERROR(SEARCH("New Sign Required",H10)))</formula>
    </cfRule>
  </conditionalFormatting>
  <conditionalFormatting sqref="G24:G84 G10:H17">
    <cfRule type="containsText" dxfId="49" priority="108" operator="containsText" text="Action Required">
      <formula>NOT(ISERROR(SEARCH("Action Required",G10)))</formula>
    </cfRule>
  </conditionalFormatting>
  <conditionalFormatting sqref="H24:H84">
    <cfRule type="containsText" dxfId="48" priority="107" operator="containsText" text="Action Required">
      <formula>NOT(ISERROR(SEARCH("Action Required",H24)))</formula>
    </cfRule>
  </conditionalFormatting>
  <conditionalFormatting sqref="G6 G20:G23">
    <cfRule type="containsText" dxfId="47" priority="49" operator="containsText" text="New Tag Required">
      <formula>NOT(ISERROR(SEARCH("New Tag Required",G6)))</formula>
    </cfRule>
  </conditionalFormatting>
  <conditionalFormatting sqref="H6 H20:H23">
    <cfRule type="containsText" dxfId="46" priority="47" operator="containsText" text="New Sign Required">
      <formula>NOT(ISERROR(SEARCH("New Sign Required",H6)))</formula>
    </cfRule>
  </conditionalFormatting>
  <conditionalFormatting sqref="G6 G20:G23">
    <cfRule type="containsText" dxfId="45" priority="46" operator="containsText" text="Action Required">
      <formula>NOT(ISERROR(SEARCH("Action Required",G6)))</formula>
    </cfRule>
  </conditionalFormatting>
  <conditionalFormatting sqref="H6 H20:H2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5:D184">
    <cfRule type="containsText" dxfId="40" priority="41" operator="containsText" text="Yes">
      <formula>NOT(ISERROR(SEARCH("Yes",D85)))</formula>
    </cfRule>
  </conditionalFormatting>
  <conditionalFormatting sqref="H85:H184">
    <cfRule type="containsText" dxfId="39" priority="40" operator="containsText" text="New Sign Required">
      <formula>NOT(ISERROR(SEARCH("New Sign Required",H85)))</formula>
    </cfRule>
  </conditionalFormatting>
  <conditionalFormatting sqref="G85:G184">
    <cfRule type="containsText" dxfId="38" priority="39" operator="containsText" text="Action Required">
      <formula>NOT(ISERROR(SEARCH("Action Required",G85)))</formula>
    </cfRule>
  </conditionalFormatting>
  <conditionalFormatting sqref="H85:H184">
    <cfRule type="containsText" dxfId="37" priority="38" operator="containsText" text="Action Required">
      <formula>NOT(ISERROR(SEARCH("Action Required",H85)))</formula>
    </cfRule>
  </conditionalFormatting>
  <conditionalFormatting sqref="D8">
    <cfRule type="containsText" dxfId="36" priority="35" operator="containsText" text="Yes">
      <formula>NOT(ISERROR(SEARCH("Yes",D8)))</formula>
    </cfRule>
  </conditionalFormatting>
  <conditionalFormatting sqref="D9">
    <cfRule type="containsText" dxfId="35" priority="24" operator="containsText" text="Yes">
      <formula>NOT(ISERROR(SEARCH("Yes",D9)))</formula>
    </cfRule>
  </conditionalFormatting>
  <conditionalFormatting sqref="G9">
    <cfRule type="containsText" dxfId="34" priority="23" operator="containsText" text="New Tag Required">
      <formula>NOT(ISERROR(SEARCH("New Tag Required",G9)))</formula>
    </cfRule>
  </conditionalFormatting>
  <conditionalFormatting sqref="H9">
    <cfRule type="containsText" dxfId="33" priority="22" operator="containsText" text="New Sign Required">
      <formula>NOT(ISERROR(SEARCH("New Sign Required",H9)))</formula>
    </cfRule>
  </conditionalFormatting>
  <conditionalFormatting sqref="G9">
    <cfRule type="containsText" dxfId="32" priority="21" operator="containsText" text="Action Required">
      <formula>NOT(ISERROR(SEARCH("Action Required",G9)))</formula>
    </cfRule>
  </conditionalFormatting>
  <conditionalFormatting sqref="H9">
    <cfRule type="containsText" dxfId="31" priority="20" operator="containsText" text="Action Required">
      <formula>NOT(ISERROR(SEARCH("Action Required",H9)))</formula>
    </cfRule>
  </conditionalFormatting>
  <conditionalFormatting sqref="G7">
    <cfRule type="containsText" dxfId="30" priority="19" operator="containsText" text="New Tag Required">
      <formula>NOT(ISERROR(SEARCH("New Tag Required",G7)))</formula>
    </cfRule>
  </conditionalFormatting>
  <conditionalFormatting sqref="H7">
    <cfRule type="containsText" dxfId="29" priority="18" operator="containsText" text="New Sign Required">
      <formula>NOT(ISERROR(SEARCH("New Sign Required",H7)))</formula>
    </cfRule>
  </conditionalFormatting>
  <conditionalFormatting sqref="G7">
    <cfRule type="containsText" dxfId="28" priority="17" operator="containsText" text="Action Required">
      <formula>NOT(ISERROR(SEARCH("Action Required",G7)))</formula>
    </cfRule>
  </conditionalFormatting>
  <conditionalFormatting sqref="H7">
    <cfRule type="containsText" dxfId="27" priority="16" operator="containsText" text="Action Required">
      <formula>NOT(ISERROR(SEARCH("Action Required",H7)))</formula>
    </cfRule>
  </conditionalFormatting>
  <conditionalFormatting sqref="J2:N2">
    <cfRule type="cellIs" dxfId="26" priority="15" operator="notEqual">
      <formula>0</formula>
    </cfRule>
  </conditionalFormatting>
  <conditionalFormatting sqref="J6:J16">
    <cfRule type="cellIs" dxfId="25" priority="14" operator="equal">
      <formula>0</formula>
    </cfRule>
  </conditionalFormatting>
  <conditionalFormatting sqref="M6:M16">
    <cfRule type="cellIs" dxfId="24" priority="13" operator="equal">
      <formula>0</formula>
    </cfRule>
  </conditionalFormatting>
  <conditionalFormatting sqref="J6:J16 M6:M1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1">
    <cfRule type="expression" dxfId="20" priority="9">
      <formula>$J6="Log Issues"</formula>
    </cfRule>
  </conditionalFormatting>
  <conditionalFormatting sqref="N6:N11">
    <cfRule type="expression" dxfId="19" priority="8">
      <formula>$M6="Log Issues"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59">
      <formula1>YesNo</formula1>
    </dataValidation>
    <dataValidation type="list" allowBlank="1" showInputMessage="1" showErrorMessage="1" sqref="H185:H38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 O7:O11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42.140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0495</v>
      </c>
      <c r="C1" s="39"/>
      <c r="D1" s="17" t="s">
        <v>10</v>
      </c>
      <c r="E1" s="40">
        <f>'KD Changes'!G1</f>
        <v>42726</v>
      </c>
    </row>
    <row r="2" spans="1:10" ht="15" customHeight="1" x14ac:dyDescent="0.25">
      <c r="A2" s="43" t="s">
        <v>8</v>
      </c>
      <c r="B2" s="44" t="str">
        <f>VLOOKUP(B1,[1]BuildingList!A:B,2,FALSE)</f>
        <v>James F. Hardymon Communications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83</v>
      </c>
      <c r="B6" s="79" t="s">
        <v>84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85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2017-01-11T15:27:55Z</dcterms:modified>
</cp:coreProperties>
</file>