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4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1" i="4" l="1"/>
  <c r="E2" i="4" l="1"/>
  <c r="G31" i="1" l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<sst xmlns="http://schemas.openxmlformats.org/spreadsheetml/2006/main" count="295" uniqueCount="145">
  <si>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</si>
  <si>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</si>
  <si>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</si>
  <si>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</si>
  <si>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</si>
  <si>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</si>
  <si>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</si>
  <si>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</si>
  <si>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</si>
  <si>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</si>
  <si>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</si>
  <si>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</si>
  <si>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</si>
  <si>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</si>
  <si>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</si>
  <si>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</si>
  <si>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</si>
  <si>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</si>
  <si>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</si>
  <si>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</si>
  <si>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</si>
  <si>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</si>
  <si>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</si>
  <si>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</si>
  <si>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</si>
  <si>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</si>
  <si>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</si>
  <si>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</si>
  <si>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</si>
  <si>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</si>
  <si>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</si>
  <si>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</si>
  <si>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</si>
  <si>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</si>
  <si>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</si>
  <si>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</si>
  <si>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</si>
  <si>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</si>
  <si>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</si>
  <si>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</si>
  <si>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</si>
  <si>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</si>
  <si>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</si>
  <si>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</si>
  <si>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</si>
  <si>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</si>
  <si>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</si>
  <si>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</si>
  <si>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</si>
  <si>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</si>
  <si>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</si>
  <si>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</si>
  <si>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</si>
  <si>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</si>
  <si>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</si>
  <si>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</si>
  <si>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</si>
  <si>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</si>
  <si>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</si>
  <si>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</si>
  <si>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</si>
  <si>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</si>
  <si>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</si>
  <si>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</si>
  <si>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</si>
  <si>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</si>
  <si>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</si>
  <si>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</si>
  <si>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</si>
  <si>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</si>
  <si>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</si>
  <si>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</si>
  <si>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</si>
  <si>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</si>
  <si>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</si>
  <si>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</si>
  <si>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</si>
  <si>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</si>
  <si>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100A</t>
  </si>
  <si>
    <t>100B</t>
  </si>
  <si>
    <t>100C</t>
  </si>
  <si>
    <t>101A</t>
  </si>
  <si>
    <t>101B</t>
  </si>
  <si>
    <t>101C</t>
  </si>
  <si>
    <t>XA100</t>
  </si>
  <si>
    <t>XA101</t>
  </si>
  <si>
    <t>103</t>
  </si>
  <si>
    <t>104</t>
  </si>
  <si>
    <t>105</t>
  </si>
  <si>
    <t>105D</t>
  </si>
  <si>
    <t>105E</t>
  </si>
  <si>
    <t>105A</t>
  </si>
  <si>
    <t>01</t>
  </si>
  <si>
    <t>105B</t>
  </si>
  <si>
    <t>102B</t>
  </si>
  <si>
    <t>102A</t>
  </si>
  <si>
    <t>0447</t>
  </si>
  <si>
    <t>GSF</t>
  </si>
  <si>
    <t>NOTE:  Field visit noted that no eBARS tag are present.  Verify with Department if eBARS tags are to be installed.</t>
  </si>
  <si>
    <t>LX-0447-01</t>
  </si>
  <si>
    <t>LX-0447-01-0100</t>
  </si>
  <si>
    <t>LX-0447-01-0100A</t>
  </si>
  <si>
    <t>LX-0447-01-0100B</t>
  </si>
  <si>
    <t>LX-0447-01-0100C</t>
  </si>
  <si>
    <t>LX-0447-01-0101</t>
  </si>
  <si>
    <t>LX-0447-01-0101A</t>
  </si>
  <si>
    <t>LX-0447-01-0101B</t>
  </si>
  <si>
    <t>LX-0447-01-0101C</t>
  </si>
  <si>
    <t>LX-0447-01-0102</t>
  </si>
  <si>
    <t>LX-0447-01-0102A</t>
  </si>
  <si>
    <t>LX-0447-01-0102B</t>
  </si>
  <si>
    <t>LX-0447-01-0103</t>
  </si>
  <si>
    <t>LX-0447-01-0104</t>
  </si>
  <si>
    <t>LX-0447-01-0105</t>
  </si>
  <si>
    <t>LX-0447-01-0105A</t>
  </si>
  <si>
    <t>LX-0447-01-0105B</t>
  </si>
  <si>
    <t>LX-0447-01-0105D</t>
  </si>
  <si>
    <t>LX-0447-01-0105E</t>
  </si>
  <si>
    <t>LX-0447-01-0106</t>
  </si>
  <si>
    <t>LX-0447-01-0107</t>
  </si>
  <si>
    <t>LX-0447-01-XA0100</t>
  </si>
  <si>
    <t>LX-0447-01-XA0101</t>
  </si>
  <si>
    <t>Hitting Pavilion - 1st Floor</t>
  </si>
  <si>
    <t>Hitting Pavilion - Room 100</t>
  </si>
  <si>
    <t>Hitting Pavilion - Room 100A</t>
  </si>
  <si>
    <t>Hitting Pavilion - Room 100B</t>
  </si>
  <si>
    <t>Hitting Pavilion - Room 100C</t>
  </si>
  <si>
    <t>Hitting Pavilion - Room 101</t>
  </si>
  <si>
    <t>Hitting Pavilion - Room 101A</t>
  </si>
  <si>
    <t>Hitting Pavilion - Room 101B</t>
  </si>
  <si>
    <t>Hitting Pavilion - Room 101C</t>
  </si>
  <si>
    <t>Hitting Pavilion - Room 102</t>
  </si>
  <si>
    <t>Hitting Pavilion - Room 102A</t>
  </si>
  <si>
    <t>Hitting Pavilion - Room 102B</t>
  </si>
  <si>
    <t>Hitting Pavilion - Room 103</t>
  </si>
  <si>
    <t>Hitting Pavilion - Room 104</t>
  </si>
  <si>
    <t>Hitting Pavilion - Room 105</t>
  </si>
  <si>
    <t>Hitting Pavilion - Room 105A</t>
  </si>
  <si>
    <t>Hitting Pavilion - Room 105B</t>
  </si>
  <si>
    <t>Hitting Pavilion - Room 105D</t>
  </si>
  <si>
    <t>Hitting Pavilion - Room 105E</t>
  </si>
  <si>
    <t>Hitting Pavilion - Room 106</t>
  </si>
  <si>
    <t>Hitting Pavilion - Room 107</t>
  </si>
  <si>
    <t>Hitting Pavilion - Room XA100</t>
  </si>
  <si>
    <t>Hitting Pavilion - Room XA101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</si>
</sst>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4" fillId="0" borderId="0" xfId="43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4" fillId="0" borderId="0" xfId="42" applyFont="1" applyAlignment="1" applyProtection="1">
      <alignment horizontal="center"/>
      <protection locked="0"/>
    </xf>
    <xf numFmtId="49" fontId="24" fillId="0" borderId="0" xfId="43" applyNumberFormat="1" applyFont="1" applyAlignment="1" applyProtection="1">
      <alignment horizontal="center"/>
      <protection locked="0"/>
    </xf>
    <xf numFmtId="1" fontId="24" fillId="0" borderId="0" xfId="43" applyNumberFormat="1" applyFont="1" applyAlignment="1" applyProtection="1">
      <alignment horizontal="center"/>
      <protection locked="0"/>
    </xf>
    <xf numFmtId="0" fontId="24" fillId="0" borderId="0" xfId="43" applyNumberFormat="1" applyFont="1" applyAlignment="1" applyProtection="1">
      <alignment horizontal="center"/>
      <protection locked="0"/>
    </xf>
    <xf numFmtId="164" fontId="0" fillId="0" borderId="0" xfId="44" applyNumberFormat="1" applyFont="1" applyAlignment="1" applyProtection="1">
      <alignment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0" fontId="24" fillId="39" borderId="0" xfId="43" applyFont="1" applyFill="1" applyAlignment="1" applyProtection="1">
      <alignment horizontal="center"/>
      <protection locked="0"/>
    </xf>
    <xf numFmtId="49" fontId="0" fillId="39" borderId="0" xfId="0" quotePrefix="1" applyNumberFormat="1" applyFont="1" applyFill="1" applyProtection="1">
      <protection locked="0"/>
    </xf>
    <xf numFmtId="0" fontId="0" fillId="39" borderId="0" xfId="0" applyFill="1" applyAlignment="1" applyProtection="1">
      <alignment wrapText="1"/>
      <protection locked="0"/>
    </xf>
    <xf numFmtId="0" fontId="0" fillId="39" borderId="0" xfId="0" applyFill="1" applyAlignment="1" applyProtection="1">
      <alignment horizontal="center" wrapText="1"/>
      <protection locked="0"/>
    </xf>
    <xf numFmtId="164" fontId="0" fillId="39" borderId="0" xfId="44" applyNumberFormat="1" applyFont="1" applyFill="1" applyAlignment="1" applyProtection="1">
      <alignment wrapText="1"/>
      <protection locked="0"/>
    </xf>
    <xf numFmtId="0" fontId="0" fillId="39" borderId="0" xfId="0" applyFill="1" applyProtection="1">
      <protection locked="0"/>
    </xf>
    <xf numFmtId="49" fontId="20" fillId="38" borderId="0" xfId="0" applyNumberFormat="1" applyFont="1" applyFill="1" applyAlignment="1" applyProtection="1">
      <alignment horizontal="left"/>
      <protection locked="0"/>
    </xf>
    <xf numFmtId="49" fontId="20" fillId="38" borderId="0" xfId="0" applyNumberFormat="1" applyFont="1" applyFill="1" applyAlignment="1" applyProtection="1">
      <alignment horizontal="center"/>
      <protection locked="0"/>
    </xf>
    <xf numFmtId="0" fontId="20" fillId="38" borderId="0" xfId="0" applyFont="1" applyFill="1" applyAlignment="1" applyProtection="1">
      <alignment horizontal="center"/>
      <protection locked="0"/>
    </xf>
    <xf numFmtId="0" fontId="20" fillId="38" borderId="0" xfId="0" applyFont="1" applyFill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25" fillId="39" borderId="0" xfId="0" applyNumberFormat="1" applyFont="1" applyFill="1" applyBorder="1"/>
    <xf numFmtId="49" fontId="25" fillId="0" borderId="0" xfId="0" applyNumberFormat="1" applyFont="1" applyFill="1" applyBorder="1"/>
    <xf numFmtId="49" fontId="25" fillId="0" borderId="0" xfId="0" applyNumberFormat="1" applyFont="1" applyBorder="1"/>
    <xf numFmtId="1" fontId="25" fillId="39" borderId="0" xfId="0" applyNumberFormat="1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left"/>
    </xf>
    <xf numFmtId="164" fontId="25" fillId="39" borderId="0" xfId="44" applyNumberFormat="1" applyFont="1" applyFill="1" applyAlignment="1" applyProtection="1">
      <alignment wrapText="1"/>
      <protection locked="0"/>
    </xf>
    <xf numFmtId="164" fontId="25" fillId="0" borderId="0" xfId="44" applyNumberFormat="1" applyFont="1" applyAlignment="1" applyProtection="1">
      <alignment wrapText="1"/>
      <protection locked="0"/>
    </xf>
    <xf numFmtId="164" fontId="25" fillId="0" borderId="0" xfId="44" applyNumberFormat="1" applyFont="1" applyFill="1" applyBorder="1" applyAlignment="1" applyProtection="1">
      <alignment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tabSelected="1" zoomScale="90" zoomScaleNormal="90" workbookViewId="0">
      <selection activeCell="G2" sqref="G2"/>
    </sheetView>
  </sheetViews>
  <sheetFormatPr defaultColWidth="9.140625" defaultRowHeight="15.75" x14ac:dyDescent="0.25"/>
  <cols>
    <col min="1" max="1" width="10.7109375" style="50" customWidth="1"/>
    <col min="2" max="2" width="10.7109375" style="15" customWidth="1"/>
    <col min="3" max="3" width="38.7109375" style="13" customWidth="1"/>
    <col min="4" max="6" width="10.7109375" style="11" customWidth="1"/>
    <col min="7" max="7" width="19.42578125" style="11" customWidth="1"/>
    <col min="8" max="8" width="22.2851562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48" customFormat="1" ht="78.75" x14ac:dyDescent="0.25">
      <c r="A1" s="37" t="s">
        <v>7</v>
      </c>
      <c r="B1" s="89" t="s">
        <v>96</v>
      </c>
      <c r="C1" s="89"/>
      <c r="D1" s="49"/>
      <c r="E1" s="49"/>
      <c r="F1" s="45" t="s">
        <v>10</v>
      </c>
      <c r="G1" s="61">
        <v>43916</v>
      </c>
      <c r="H1" s="49"/>
      <c r="I1" s="49"/>
      <c r="J1" s="43" t="s">
        <v>33</v>
      </c>
      <c r="K1" s="43" t="s">
        <v>34</v>
      </c>
      <c r="L1" s="44"/>
      <c r="M1" s="44"/>
      <c r="N1" s="44"/>
      <c r="O1" s="51" t="s">
        <v>35</v>
      </c>
      <c r="P1" s="52" t="s">
        <v>47</v>
      </c>
    </row>
    <row r="2" spans="1:17" s="48" customFormat="1" ht="32.25" thickBot="1" x14ac:dyDescent="0.3">
      <c r="A2" s="37" t="s">
        <v>8</v>
      </c>
      <c r="B2" s="90" t="str">
        <f>VLOOKUP(B1,BuildingList!A:B,2,FALSE)</f>
        <v>Hitting Pavilion</v>
      </c>
      <c r="C2" s="90"/>
      <c r="D2" s="49"/>
      <c r="E2" s="49"/>
      <c r="F2" s="45" t="s">
        <v>12</v>
      </c>
      <c r="G2" s="62" t="s">
        <v>57</v>
      </c>
      <c r="H2" s="49"/>
      <c r="I2" s="49"/>
      <c r="J2" s="46">
        <f>G31-J31</f>
        <v>21</v>
      </c>
      <c r="K2" s="46">
        <f>H31-M31</f>
        <v>2</v>
      </c>
      <c r="L2" s="47"/>
      <c r="M2" s="47"/>
      <c r="N2" s="47"/>
      <c r="O2" s="53"/>
      <c r="P2" s="54"/>
    </row>
    <row r="3" spans="1:17" s="48" customFormat="1" x14ac:dyDescent="0.25">
      <c r="A3" s="50"/>
      <c r="B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7" s="48" customFormat="1" x14ac:dyDescent="0.25">
      <c r="A4" s="85" t="s">
        <v>98</v>
      </c>
      <c r="B4" s="86"/>
      <c r="C4" s="87"/>
      <c r="D4" s="88"/>
      <c r="E4" s="88"/>
      <c r="F4" s="88"/>
      <c r="G4" s="88"/>
      <c r="H4" s="49"/>
      <c r="I4" s="49"/>
      <c r="J4" s="49"/>
      <c r="K4" s="49"/>
      <c r="L4" s="49"/>
      <c r="M4" s="49"/>
      <c r="N4" s="49"/>
      <c r="O4" s="49"/>
    </row>
    <row r="5" spans="1:17" s="60" customFormat="1" ht="30.75" thickBot="1" x14ac:dyDescent="0.3">
      <c r="A5" s="59" t="s">
        <v>19</v>
      </c>
      <c r="B5" s="59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5" customHeight="1" thickTop="1" x14ac:dyDescent="0.25">
      <c r="A6" s="79" t="s">
        <v>97</v>
      </c>
      <c r="B6" s="80" t="s">
        <v>92</v>
      </c>
      <c r="C6" s="81" t="s">
        <v>70</v>
      </c>
      <c r="D6" s="82" t="s">
        <v>5</v>
      </c>
      <c r="E6" s="83">
        <v>15911</v>
      </c>
      <c r="F6" s="83">
        <v>15935</v>
      </c>
      <c r="G6" s="81" t="s">
        <v>13</v>
      </c>
      <c r="H6" s="81" t="s">
        <v>13</v>
      </c>
      <c r="I6" s="81"/>
      <c r="J6" s="84"/>
      <c r="K6" s="84"/>
      <c r="L6" s="84"/>
      <c r="M6" s="84"/>
      <c r="N6" s="84"/>
      <c r="O6" s="84"/>
      <c r="P6" s="13"/>
      <c r="Q6" s="13"/>
    </row>
    <row r="7" spans="1:17" s="24" customFormat="1" ht="15" customHeight="1" x14ac:dyDescent="0.25">
      <c r="A7" s="72" t="s">
        <v>84</v>
      </c>
      <c r="B7" s="55" t="s">
        <v>92</v>
      </c>
      <c r="C7" s="11" t="s">
        <v>50</v>
      </c>
      <c r="D7" s="63" t="s">
        <v>5</v>
      </c>
      <c r="E7" s="77">
        <v>0</v>
      </c>
      <c r="F7" s="77">
        <v>245</v>
      </c>
      <c r="G7" s="11" t="s">
        <v>3</v>
      </c>
      <c r="H7" s="11" t="s">
        <v>18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8">
        <v>100</v>
      </c>
      <c r="B8" s="55" t="s">
        <v>92</v>
      </c>
      <c r="C8" s="11" t="s">
        <v>70</v>
      </c>
      <c r="D8" s="63" t="s">
        <v>5</v>
      </c>
      <c r="E8" s="77">
        <v>80</v>
      </c>
      <c r="F8" s="77">
        <v>87</v>
      </c>
      <c r="G8" s="1" t="s">
        <v>3</v>
      </c>
      <c r="H8" s="11" t="s">
        <v>2</v>
      </c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73" t="s">
        <v>78</v>
      </c>
      <c r="B9" s="55" t="s">
        <v>92</v>
      </c>
      <c r="C9" s="11" t="s">
        <v>70</v>
      </c>
      <c r="D9" s="63" t="s">
        <v>5</v>
      </c>
      <c r="E9" s="77">
        <v>66</v>
      </c>
      <c r="F9" s="77">
        <v>74</v>
      </c>
      <c r="G9" s="1" t="s">
        <v>3</v>
      </c>
      <c r="H9" s="11" t="s">
        <v>2</v>
      </c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73" t="s">
        <v>79</v>
      </c>
      <c r="B10" s="55" t="s">
        <v>92</v>
      </c>
      <c r="C10" s="11" t="s">
        <v>70</v>
      </c>
      <c r="D10" s="63" t="s">
        <v>5</v>
      </c>
      <c r="E10" s="77">
        <v>132</v>
      </c>
      <c r="F10" s="77">
        <v>302</v>
      </c>
      <c r="G10" s="1" t="s">
        <v>3</v>
      </c>
      <c r="H10" s="11" t="s">
        <v>2</v>
      </c>
      <c r="J10" s="32"/>
      <c r="K10" s="33"/>
      <c r="L10" s="34"/>
      <c r="M10" s="32"/>
      <c r="N10" s="33"/>
      <c r="O10" s="32"/>
    </row>
    <row r="11" spans="1:17" s="24" customFormat="1" x14ac:dyDescent="0.25">
      <c r="A11" s="73" t="s">
        <v>80</v>
      </c>
      <c r="B11" s="55" t="s">
        <v>92</v>
      </c>
      <c r="C11" s="11" t="s">
        <v>70</v>
      </c>
      <c r="D11" s="63" t="s">
        <v>5</v>
      </c>
      <c r="E11" s="77">
        <v>178</v>
      </c>
      <c r="F11" s="77">
        <v>49</v>
      </c>
      <c r="G11" s="1" t="s">
        <v>3</v>
      </c>
      <c r="H11" s="11" t="s">
        <v>2</v>
      </c>
      <c r="I11" s="25"/>
      <c r="J11" s="32"/>
      <c r="K11" s="35"/>
      <c r="L11" s="25"/>
      <c r="M11" s="32"/>
      <c r="N11" s="35"/>
      <c r="O11" s="25"/>
    </row>
    <row r="12" spans="1:17" s="24" customFormat="1" ht="15.75" customHeight="1" x14ac:dyDescent="0.25">
      <c r="A12" s="72" t="s">
        <v>85</v>
      </c>
      <c r="B12" s="55" t="s">
        <v>92</v>
      </c>
      <c r="C12" s="11" t="s">
        <v>50</v>
      </c>
      <c r="D12" s="63" t="s">
        <v>5</v>
      </c>
      <c r="E12" s="77">
        <v>0</v>
      </c>
      <c r="F12" s="77">
        <v>13</v>
      </c>
      <c r="G12" s="1" t="s">
        <v>3</v>
      </c>
      <c r="H12" s="11" t="s">
        <v>18</v>
      </c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73">
        <v>101</v>
      </c>
      <c r="B13" s="55" t="s">
        <v>92</v>
      </c>
      <c r="C13" s="11" t="s">
        <v>70</v>
      </c>
      <c r="D13" s="63" t="s">
        <v>5</v>
      </c>
      <c r="E13" s="77">
        <v>528</v>
      </c>
      <c r="F13" s="77">
        <v>562</v>
      </c>
      <c r="G13" s="1" t="s">
        <v>3</v>
      </c>
      <c r="H13" s="11" t="s">
        <v>2</v>
      </c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73" t="s">
        <v>81</v>
      </c>
      <c r="B14" s="55" t="s">
        <v>92</v>
      </c>
      <c r="C14" s="11" t="s">
        <v>70</v>
      </c>
      <c r="D14" s="63" t="s">
        <v>5</v>
      </c>
      <c r="E14" s="77">
        <v>154</v>
      </c>
      <c r="F14" s="77">
        <v>160</v>
      </c>
      <c r="G14" s="1" t="s">
        <v>3</v>
      </c>
      <c r="H14" s="11" t="s">
        <v>2</v>
      </c>
      <c r="I14" s="25"/>
      <c r="J14" s="32"/>
      <c r="K14" s="35"/>
      <c r="L14" s="25"/>
      <c r="N14" s="35"/>
      <c r="O14" s="25"/>
    </row>
    <row r="15" spans="1:17" s="24" customFormat="1" x14ac:dyDescent="0.25">
      <c r="A15" s="73" t="s">
        <v>82</v>
      </c>
      <c r="B15" s="55" t="s">
        <v>92</v>
      </c>
      <c r="C15" s="11" t="s">
        <v>70</v>
      </c>
      <c r="D15" s="63" t="s">
        <v>5</v>
      </c>
      <c r="E15" s="77">
        <v>162</v>
      </c>
      <c r="F15" s="77">
        <v>164</v>
      </c>
      <c r="G15" s="1" t="s">
        <v>3</v>
      </c>
      <c r="H15" s="11" t="s">
        <v>2</v>
      </c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73" t="s">
        <v>83</v>
      </c>
      <c r="B16" s="55" t="s">
        <v>92</v>
      </c>
      <c r="C16" s="11" t="s">
        <v>70</v>
      </c>
      <c r="D16" s="63" t="s">
        <v>5</v>
      </c>
      <c r="E16" s="77">
        <v>162</v>
      </c>
      <c r="F16" s="77">
        <v>179</v>
      </c>
      <c r="G16" s="1" t="s">
        <v>3</v>
      </c>
      <c r="H16" s="11" t="s">
        <v>2</v>
      </c>
      <c r="I16" s="25"/>
      <c r="J16" s="32"/>
      <c r="K16" s="35"/>
      <c r="L16" s="25"/>
      <c r="M16" s="32"/>
      <c r="N16" s="36"/>
    </row>
    <row r="17" spans="1:14" s="24" customFormat="1" x14ac:dyDescent="0.25">
      <c r="A17" s="73">
        <v>102</v>
      </c>
      <c r="B17" s="55" t="s">
        <v>92</v>
      </c>
      <c r="C17" s="11" t="s">
        <v>70</v>
      </c>
      <c r="D17" s="63" t="s">
        <v>5</v>
      </c>
      <c r="E17" s="77">
        <v>256</v>
      </c>
      <c r="F17" s="77">
        <v>261</v>
      </c>
      <c r="G17" s="1" t="s">
        <v>3</v>
      </c>
      <c r="H17" s="11" t="s">
        <v>2</v>
      </c>
      <c r="I17" s="25"/>
      <c r="J17" s="32"/>
      <c r="K17" s="35"/>
      <c r="L17" s="25"/>
      <c r="M17" s="32"/>
      <c r="N17" s="36"/>
    </row>
    <row r="18" spans="1:14" s="24" customFormat="1" x14ac:dyDescent="0.25">
      <c r="A18" s="73" t="s">
        <v>95</v>
      </c>
      <c r="B18" s="55" t="s">
        <v>92</v>
      </c>
      <c r="C18" s="11" t="s">
        <v>70</v>
      </c>
      <c r="D18" s="63" t="s">
        <v>5</v>
      </c>
      <c r="E18" s="77">
        <v>96</v>
      </c>
      <c r="F18" s="77">
        <v>86</v>
      </c>
      <c r="G18" s="1" t="s">
        <v>3</v>
      </c>
      <c r="H18" s="11" t="s">
        <v>2</v>
      </c>
      <c r="I18" s="25"/>
      <c r="J18" s="32"/>
      <c r="K18" s="35"/>
      <c r="L18" s="25"/>
      <c r="M18" s="32"/>
      <c r="N18" s="36"/>
    </row>
    <row r="19" spans="1:14" x14ac:dyDescent="0.25">
      <c r="A19" s="50" t="s">
        <v>94</v>
      </c>
      <c r="B19" s="55" t="s">
        <v>92</v>
      </c>
      <c r="C19" s="11" t="s">
        <v>70</v>
      </c>
      <c r="D19" s="63" t="s">
        <v>5</v>
      </c>
      <c r="E19" s="78">
        <v>12</v>
      </c>
      <c r="F19" s="78">
        <v>7</v>
      </c>
      <c r="G19" s="1" t="s">
        <v>3</v>
      </c>
      <c r="H19" s="11" t="s">
        <v>2</v>
      </c>
      <c r="I19" s="25"/>
      <c r="J19" s="32"/>
      <c r="K19" s="35"/>
      <c r="L19" s="25"/>
      <c r="M19" s="32"/>
      <c r="N19" s="19"/>
    </row>
    <row r="20" spans="1:14" x14ac:dyDescent="0.25">
      <c r="A20" s="50" t="s">
        <v>86</v>
      </c>
      <c r="B20" s="55" t="s">
        <v>92</v>
      </c>
      <c r="C20" s="11" t="s">
        <v>70</v>
      </c>
      <c r="D20" s="63" t="s">
        <v>5</v>
      </c>
      <c r="E20" s="77">
        <v>96</v>
      </c>
      <c r="F20" s="77">
        <v>111</v>
      </c>
      <c r="G20" s="1" t="s">
        <v>3</v>
      </c>
      <c r="H20" s="11" t="s">
        <v>2</v>
      </c>
      <c r="I20" s="25"/>
      <c r="J20" s="32"/>
      <c r="K20" s="35"/>
      <c r="L20" s="25"/>
      <c r="M20" s="32"/>
      <c r="N20" s="19"/>
    </row>
    <row r="21" spans="1:14" x14ac:dyDescent="0.25">
      <c r="A21" s="50" t="s">
        <v>87</v>
      </c>
      <c r="B21" s="55" t="s">
        <v>92</v>
      </c>
      <c r="C21" s="11" t="s">
        <v>70</v>
      </c>
      <c r="D21" s="63" t="s">
        <v>5</v>
      </c>
      <c r="E21" s="77">
        <v>910</v>
      </c>
      <c r="F21" s="77">
        <v>891</v>
      </c>
      <c r="G21" s="1" t="s">
        <v>3</v>
      </c>
      <c r="H21" s="11" t="s">
        <v>2</v>
      </c>
      <c r="I21" s="25"/>
      <c r="J21" s="32"/>
      <c r="K21" s="36"/>
      <c r="L21" s="24"/>
      <c r="M21" s="32"/>
      <c r="N21" s="19"/>
    </row>
    <row r="22" spans="1:14" x14ac:dyDescent="0.25">
      <c r="A22" s="50" t="s">
        <v>88</v>
      </c>
      <c r="B22" s="55" t="s">
        <v>92</v>
      </c>
      <c r="C22" s="11" t="s">
        <v>70</v>
      </c>
      <c r="D22" s="63" t="s">
        <v>5</v>
      </c>
      <c r="E22" s="77">
        <v>10201</v>
      </c>
      <c r="F22" s="77">
        <v>10257</v>
      </c>
      <c r="G22" s="1" t="s">
        <v>3</v>
      </c>
      <c r="H22" s="11" t="s">
        <v>2</v>
      </c>
      <c r="I22" s="25"/>
      <c r="J22" s="10"/>
      <c r="K22" s="19"/>
      <c r="M22" s="10"/>
      <c r="N22" s="19"/>
    </row>
    <row r="23" spans="1:14" x14ac:dyDescent="0.25">
      <c r="A23" s="50" t="s">
        <v>91</v>
      </c>
      <c r="B23" s="55" t="s">
        <v>92</v>
      </c>
      <c r="C23" s="11" t="s">
        <v>70</v>
      </c>
      <c r="D23" s="63" t="s">
        <v>5</v>
      </c>
      <c r="E23" s="77">
        <v>416</v>
      </c>
      <c r="F23" s="77">
        <v>450</v>
      </c>
      <c r="G23" s="1" t="s">
        <v>3</v>
      </c>
      <c r="H23" s="11" t="s">
        <v>2</v>
      </c>
      <c r="I23" s="25"/>
      <c r="J23" s="10"/>
      <c r="K23" s="19"/>
      <c r="M23" s="10"/>
    </row>
    <row r="24" spans="1:14" x14ac:dyDescent="0.25">
      <c r="A24" s="50" t="s">
        <v>93</v>
      </c>
      <c r="B24" s="55" t="s">
        <v>92</v>
      </c>
      <c r="C24" s="11" t="s">
        <v>70</v>
      </c>
      <c r="D24" s="63" t="s">
        <v>5</v>
      </c>
      <c r="E24" s="77">
        <v>528</v>
      </c>
      <c r="F24" s="77">
        <v>565</v>
      </c>
      <c r="G24" s="1" t="s">
        <v>3</v>
      </c>
      <c r="H24" s="11" t="s">
        <v>2</v>
      </c>
      <c r="I24" s="25"/>
      <c r="J24" s="10"/>
      <c r="K24" s="19"/>
      <c r="M24" s="10"/>
    </row>
    <row r="25" spans="1:14" x14ac:dyDescent="0.25">
      <c r="A25" s="74" t="s">
        <v>89</v>
      </c>
      <c r="B25" s="55" t="s">
        <v>92</v>
      </c>
      <c r="C25" s="11" t="s">
        <v>70</v>
      </c>
      <c r="D25" s="63" t="s">
        <v>5</v>
      </c>
      <c r="E25" s="77">
        <v>91</v>
      </c>
      <c r="F25" s="77">
        <v>94</v>
      </c>
      <c r="G25" s="1" t="s">
        <v>3</v>
      </c>
      <c r="H25" s="11" t="s">
        <v>2</v>
      </c>
      <c r="I25" s="25"/>
      <c r="K25" s="19"/>
    </row>
    <row r="26" spans="1:14" x14ac:dyDescent="0.25">
      <c r="A26" s="73" t="s">
        <v>90</v>
      </c>
      <c r="B26" s="55" t="s">
        <v>92</v>
      </c>
      <c r="C26" s="11" t="s">
        <v>70</v>
      </c>
      <c r="D26" s="63" t="s">
        <v>5</v>
      </c>
      <c r="E26" s="77">
        <v>104</v>
      </c>
      <c r="F26" s="77">
        <v>92</v>
      </c>
      <c r="G26" s="1" t="s">
        <v>3</v>
      </c>
      <c r="H26" s="11" t="s">
        <v>2</v>
      </c>
      <c r="I26" s="25"/>
    </row>
    <row r="27" spans="1:14" x14ac:dyDescent="0.25">
      <c r="A27" s="73">
        <v>106</v>
      </c>
      <c r="B27" s="55" t="s">
        <v>92</v>
      </c>
      <c r="C27" s="11" t="s">
        <v>70</v>
      </c>
      <c r="D27" s="63" t="s">
        <v>5</v>
      </c>
      <c r="E27" s="77">
        <v>156</v>
      </c>
      <c r="F27" s="77">
        <v>194</v>
      </c>
      <c r="G27" s="1" t="s">
        <v>3</v>
      </c>
      <c r="H27" s="11" t="s">
        <v>2</v>
      </c>
      <c r="I27" s="25"/>
    </row>
    <row r="28" spans="1:14" x14ac:dyDescent="0.25">
      <c r="A28" s="73">
        <v>107</v>
      </c>
      <c r="B28" s="55" t="s">
        <v>92</v>
      </c>
      <c r="C28" s="11" t="s">
        <v>70</v>
      </c>
      <c r="D28" s="63" t="s">
        <v>5</v>
      </c>
      <c r="E28" s="77">
        <v>312</v>
      </c>
      <c r="F28" s="77">
        <v>322</v>
      </c>
      <c r="G28" s="1" t="s">
        <v>3</v>
      </c>
      <c r="H28" s="11" t="s">
        <v>2</v>
      </c>
      <c r="I28" s="25"/>
    </row>
    <row r="29" spans="1:14" ht="16.5" thickBot="1" x14ac:dyDescent="0.3">
      <c r="A29" s="71"/>
      <c r="C29" s="11"/>
    </row>
    <row r="30" spans="1:14" ht="30" x14ac:dyDescent="0.25">
      <c r="A30" s="71"/>
      <c r="C30" s="11"/>
      <c r="G30" s="64" t="s">
        <v>45</v>
      </c>
      <c r="H30" s="65" t="s">
        <v>46</v>
      </c>
      <c r="J30" s="39" t="s">
        <v>40</v>
      </c>
      <c r="K30" s="10"/>
      <c r="L30" s="10"/>
      <c r="M30" s="39" t="s">
        <v>41</v>
      </c>
    </row>
    <row r="31" spans="1:14" ht="16.5" thickBot="1" x14ac:dyDescent="0.3">
      <c r="A31" s="71"/>
      <c r="C31" s="11"/>
      <c r="G31" s="66">
        <f>COUNTIF(G8:G30,"New Tag Required")</f>
        <v>21</v>
      </c>
      <c r="H31" s="67">
        <v>2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4" x14ac:dyDescent="0.25">
      <c r="A32" s="75"/>
      <c r="C32" s="11"/>
      <c r="F32" s="68"/>
    </row>
    <row r="33" spans="1:6" x14ac:dyDescent="0.25">
      <c r="A33" s="75"/>
      <c r="C33" s="11"/>
      <c r="F33" s="68"/>
    </row>
    <row r="34" spans="1:6" x14ac:dyDescent="0.25">
      <c r="A34" s="75"/>
      <c r="C34" s="11"/>
      <c r="F34" s="69"/>
    </row>
    <row r="35" spans="1:6" x14ac:dyDescent="0.25">
      <c r="A35" s="71"/>
      <c r="C35" s="11"/>
      <c r="F35" s="68"/>
    </row>
    <row r="36" spans="1:6" x14ac:dyDescent="0.25">
      <c r="A36" s="71"/>
      <c r="C36" s="11"/>
      <c r="F36" s="68"/>
    </row>
    <row r="37" spans="1:6" x14ac:dyDescent="0.25">
      <c r="A37" s="76"/>
      <c r="C37" s="11"/>
    </row>
    <row r="38" spans="1:6" x14ac:dyDescent="0.25">
      <c r="A38" s="76"/>
      <c r="C38" s="11"/>
    </row>
    <row r="39" spans="1:6" x14ac:dyDescent="0.25">
      <c r="A39" s="76"/>
      <c r="C39" s="11"/>
    </row>
    <row r="40" spans="1:6" x14ac:dyDescent="0.25">
      <c r="A40" s="76"/>
      <c r="C40" s="11"/>
    </row>
    <row r="41" spans="1:6" x14ac:dyDescent="0.25">
      <c r="A41" s="76"/>
      <c r="C41" s="11"/>
      <c r="F41" s="70"/>
    </row>
    <row r="42" spans="1:6" x14ac:dyDescent="0.25">
      <c r="A42" s="76"/>
      <c r="C42" s="11"/>
    </row>
    <row r="43" spans="1:6" x14ac:dyDescent="0.25">
      <c r="A43" s="76"/>
      <c r="C43" s="11"/>
    </row>
    <row r="44" spans="1:6" x14ac:dyDescent="0.25">
      <c r="A44" s="71"/>
      <c r="C44" s="11"/>
    </row>
    <row r="45" spans="1:6" x14ac:dyDescent="0.25">
      <c r="A45" s="71"/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8:G28">
    <cfRule type="containsText" dxfId="65" priority="334" operator="containsText" text="New Tag Required">
      <formula>NOT(ISERROR(SEARCH("New Tag Required",G8)))</formula>
    </cfRule>
  </conditionalFormatting>
  <conditionalFormatting sqref="D7:D89">
    <cfRule type="containsText" dxfId="64" priority="333" operator="containsText" text="Yes">
      <formula>NOT(ISERROR(SEARCH("Yes",D7)))</formula>
    </cfRule>
  </conditionalFormatting>
  <conditionalFormatting sqref="H32:H89 H190:H411">
    <cfRule type="containsText" dxfId="63" priority="321" operator="containsText" text="New Sign Required">
      <formula>NOT(ISERROR(SEARCH("New Sign Required",H32)))</formula>
    </cfRule>
  </conditionalFormatting>
  <conditionalFormatting sqref="G32:G89 G8:G28">
    <cfRule type="containsText" dxfId="62" priority="320" operator="containsText" text="Action Required">
      <formula>NOT(ISERROR(SEARCH("Action Required",G8)))</formula>
    </cfRule>
  </conditionalFormatting>
  <conditionalFormatting sqref="H32:H89">
    <cfRule type="containsText" dxfId="61" priority="319" operator="containsText" text="Action Required">
      <formula>NOT(ISERROR(SEARCH("Action Required",H32)))</formula>
    </cfRule>
  </conditionalFormatting>
  <conditionalFormatting sqref="G29">
    <cfRule type="containsText" dxfId="60" priority="261" operator="containsText" text="New Tag Required">
      <formula>NOT(ISERROR(SEARCH("New Tag Required",G29)))</formula>
    </cfRule>
  </conditionalFormatting>
  <conditionalFormatting sqref="H29">
    <cfRule type="containsText" dxfId="59" priority="259" operator="containsText" text="New Sign Required">
      <formula>NOT(ISERROR(SEARCH("New Sign Required",H29)))</formula>
    </cfRule>
  </conditionalFormatting>
  <conditionalFormatting sqref="G29">
    <cfRule type="containsText" dxfId="58" priority="258" operator="containsText" text="Action Required">
      <formula>NOT(ISERROR(SEARCH("Action Required",G29)))</formula>
    </cfRule>
  </conditionalFormatting>
  <conditionalFormatting sqref="H29">
    <cfRule type="containsText" dxfId="57" priority="257" operator="containsText" text="Action Required">
      <formula>NOT(ISERROR(SEARCH("Action Required",H29)))</formula>
    </cfRule>
  </conditionalFormatting>
  <conditionalFormatting sqref="D90:D189">
    <cfRule type="containsText" dxfId="56" priority="253" operator="containsText" text="Yes">
      <formula>NOT(ISERROR(SEARCH("Yes",D90)))</formula>
    </cfRule>
  </conditionalFormatting>
  <conditionalFormatting sqref="H90:H189">
    <cfRule type="containsText" dxfId="55" priority="252" operator="containsText" text="New Sign Required">
      <formula>NOT(ISERROR(SEARCH("New Sign Required",H90)))</formula>
    </cfRule>
  </conditionalFormatting>
  <conditionalFormatting sqref="G90:G189">
    <cfRule type="containsText" dxfId="54" priority="251" operator="containsText" text="Action Required">
      <formula>NOT(ISERROR(SEARCH("Action Required",G90)))</formula>
    </cfRule>
  </conditionalFormatting>
  <conditionalFormatting sqref="H90:H189">
    <cfRule type="containsText" dxfId="53" priority="250" operator="containsText" text="Action Required">
      <formula>NOT(ISERROR(SEARCH("Action Required",H90)))</formula>
    </cfRule>
  </conditionalFormatting>
  <conditionalFormatting sqref="J2:N2">
    <cfRule type="cellIs" dxfId="52" priority="227" operator="notEqual">
      <formula>0</formula>
    </cfRule>
  </conditionalFormatting>
  <conditionalFormatting sqref="J15:J24 J7:J13">
    <cfRule type="cellIs" dxfId="51" priority="226" operator="equal">
      <formula>0</formula>
    </cfRule>
  </conditionalFormatting>
  <conditionalFormatting sqref="M15:M24 M7:M13">
    <cfRule type="cellIs" dxfId="50" priority="225" operator="equal">
      <formula>0</formula>
    </cfRule>
  </conditionalFormatting>
  <conditionalFormatting sqref="M15:M24 J15:J24 M7:M13 J7:J13">
    <cfRule type="cellIs" dxfId="49" priority="222" operator="equal">
      <formula>"In Progress"</formula>
    </cfRule>
    <cfRule type="cellIs" dxfId="48" priority="223" operator="equal">
      <formula>"Log Issues"</formula>
    </cfRule>
    <cfRule type="cellIs" dxfId="47" priority="224" operator="equal">
      <formula>"N/A"</formula>
    </cfRule>
  </conditionalFormatting>
  <conditionalFormatting sqref="K11:L11 K7:K10">
    <cfRule type="expression" dxfId="46" priority="221">
      <formula>$J7="Log Issues"</formula>
    </cfRule>
  </conditionalFormatting>
  <conditionalFormatting sqref="H1:H3 H29:H1048576 H5">
    <cfRule type="containsText" dxfId="45" priority="214" operator="containsText" text="Remove Old Sign">
      <formula>NOT(ISERROR(SEARCH("Remove Old Sign",H1)))</formula>
    </cfRule>
    <cfRule type="containsText" dxfId="44" priority="215" operator="containsText" text="Move Sign to New Location">
      <formula>NOT(ISERROR(SEARCH("Move Sign to New Location",H1)))</formula>
    </cfRule>
  </conditionalFormatting>
  <conditionalFormatting sqref="G1:G3 G8:G1048576 G5">
    <cfRule type="containsText" dxfId="43" priority="213" operator="containsText" text="Remove Old Tag">
      <formula>NOT(ISERROR(SEARCH("Remove Old Tag",G1)))</formula>
    </cfRule>
  </conditionalFormatting>
  <conditionalFormatting sqref="D10">
    <cfRule type="containsText" dxfId="42" priority="185" operator="containsText" text="Yes">
      <formula>NOT(ISERROR(SEARCH("Yes",D10)))</formula>
    </cfRule>
  </conditionalFormatting>
  <conditionalFormatting sqref="D11">
    <cfRule type="containsText" dxfId="41" priority="167" operator="containsText" text="Yes">
      <formula>NOT(ISERROR(SEARCH("Yes",D11)))</formula>
    </cfRule>
  </conditionalFormatting>
  <conditionalFormatting sqref="D9">
    <cfRule type="containsText" dxfId="40" priority="141" operator="containsText" text="Yes">
      <formula>NOT(ISERROR(SEARCH("Yes",D9)))</formula>
    </cfRule>
  </conditionalFormatting>
  <conditionalFormatting sqref="N7">
    <cfRule type="expression" dxfId="39" priority="338">
      <formula>$M9="Log Issues"</formula>
    </cfRule>
  </conditionalFormatting>
  <conditionalFormatting sqref="J9">
    <cfRule type="cellIs" dxfId="38" priority="90" operator="equal">
      <formula>0</formula>
    </cfRule>
  </conditionalFormatting>
  <conditionalFormatting sqref="M9">
    <cfRule type="cellIs" dxfId="37" priority="89" operator="equal">
      <formula>0</formula>
    </cfRule>
  </conditionalFormatting>
  <conditionalFormatting sqref="J9 M9">
    <cfRule type="cellIs" dxfId="36" priority="86" operator="equal">
      <formula>"In Progress"</formula>
    </cfRule>
    <cfRule type="cellIs" dxfId="35" priority="87" operator="equal">
      <formula>"Log Issues"</formula>
    </cfRule>
    <cfRule type="cellIs" dxfId="34" priority="88" operator="equal">
      <formula>"N/A"</formula>
    </cfRule>
  </conditionalFormatting>
  <conditionalFormatting sqref="D8">
    <cfRule type="containsText" dxfId="33" priority="61" operator="containsText" text="Yes">
      <formula>NOT(ISERROR(SEARCH("Yes",D8)))</formula>
    </cfRule>
  </conditionalFormatting>
  <conditionalFormatting sqref="G8:G28">
    <cfRule type="containsText" dxfId="32" priority="60" operator="containsText" text="New Tag Required">
      <formula>NOT(ISERROR(SEARCH("New Tag Required",G8)))</formula>
    </cfRule>
  </conditionalFormatting>
  <conditionalFormatting sqref="G8:G28">
    <cfRule type="containsText" dxfId="31" priority="59" operator="containsText" text="Action Required">
      <formula>NOT(ISERROR(SEARCH("Action Required",G8)))</formula>
    </cfRule>
  </conditionalFormatting>
  <conditionalFormatting sqref="G8:G28">
    <cfRule type="containsText" dxfId="30" priority="58" operator="containsText" text="New Tag Required">
      <formula>NOT(ISERROR(SEARCH("New Tag Required",G8)))</formula>
    </cfRule>
  </conditionalFormatting>
  <conditionalFormatting sqref="G8:G28">
    <cfRule type="containsText" dxfId="29" priority="57" operator="containsText" text="Action Required">
      <formula>NOT(ISERROR(SEARCH("Action Required",G8)))</formula>
    </cfRule>
  </conditionalFormatting>
  <conditionalFormatting sqref="G8:G28">
    <cfRule type="containsText" dxfId="28" priority="56" operator="containsText" text="Remove Old Tag">
      <formula>NOT(ISERROR(SEARCH("Remove Old Tag",G8)))</formula>
    </cfRule>
  </conditionalFormatting>
  <conditionalFormatting sqref="G6:G7">
    <cfRule type="containsText" dxfId="27" priority="32" operator="containsText" text="New Tag Required">
      <formula>NOT(ISERROR(SEARCH("New Tag Required",G6)))</formula>
    </cfRule>
  </conditionalFormatting>
  <conditionalFormatting sqref="G6:G7">
    <cfRule type="containsText" dxfId="26" priority="31" operator="containsText" text="Action Required">
      <formula>NOT(ISERROR(SEARCH("Action Required",G6)))</formula>
    </cfRule>
  </conditionalFormatting>
  <conditionalFormatting sqref="G6:G7">
    <cfRule type="containsText" dxfId="25" priority="30" operator="containsText" text="Remove Old Tag">
      <formula>NOT(ISERROR(SEARCH("Remove Old Tag",G6)))</formula>
    </cfRule>
  </conditionalFormatting>
  <conditionalFormatting sqref="H6:H28">
    <cfRule type="containsText" dxfId="24" priority="26" operator="containsText" text="New Sign Required">
      <formula>NOT(ISERROR(SEARCH("New Sign Required",H6)))</formula>
    </cfRule>
  </conditionalFormatting>
  <conditionalFormatting sqref="H6:H28">
    <cfRule type="containsText" dxfId="23" priority="25" operator="containsText" text="Action Required">
      <formula>NOT(ISERROR(SEARCH("Action Required",H6)))</formula>
    </cfRule>
  </conditionalFormatting>
  <conditionalFormatting sqref="H6:H28">
    <cfRule type="containsText" dxfId="22" priority="23" operator="containsText" text="Remove Old Sign">
      <formula>NOT(ISERROR(SEARCH("Remove Old Sign",H6)))</formula>
    </cfRule>
    <cfRule type="containsText" dxfId="21" priority="24" operator="containsText" text="Move Sign to New Location">
      <formula>NOT(ISERROR(SEARCH("Move Sign to New Location",H6)))</formula>
    </cfRule>
  </conditionalFormatting>
  <conditionalFormatting sqref="J14">
    <cfRule type="cellIs" dxfId="20" priority="14" operator="equal">
      <formula>0</formula>
    </cfRule>
  </conditionalFormatting>
  <conditionalFormatting sqref="J14">
    <cfRule type="cellIs" dxfId="19" priority="11" operator="equal">
      <formula>"In Progress"</formula>
    </cfRule>
    <cfRule type="cellIs" dxfId="18" priority="12" operator="equal">
      <formula>"Log Issues"</formula>
    </cfRule>
    <cfRule type="cellIs" dxfId="17" priority="13" operator="equal">
      <formula>"N/A"</formula>
    </cfRule>
  </conditionalFormatting>
  <conditionalFormatting sqref="D6">
    <cfRule type="containsText" dxfId="16" priority="6" operator="containsText" text="Yes">
      <formula>NOT(ISERROR(SEARCH("Yes",D6)))</formula>
    </cfRule>
  </conditionalFormatting>
  <conditionalFormatting sqref="N9">
    <cfRule type="expression" dxfId="15" priority="373">
      <formula>$M10="Log Issues"</formula>
    </cfRule>
  </conditionalFormatting>
  <conditionalFormatting sqref="N8">
    <cfRule type="expression" dxfId="14" priority="374">
      <formula>#REF!="Log Issues"</formula>
    </cfRule>
  </conditionalFormatting>
  <conditionalFormatting sqref="N10">
    <cfRule type="expression" dxfId="13" priority="409">
      <formula>#REF!="Log Issues"</formula>
    </cfRule>
  </conditionalFormatting>
  <conditionalFormatting sqref="H4">
    <cfRule type="containsText" dxfId="12" priority="2" operator="containsText" text="Remove Old Sign">
      <formula>NOT(ISERROR(SEARCH("Remove Old Sign",H4)))</formula>
    </cfRule>
    <cfRule type="containsText" dxfId="11" priority="3" operator="containsText" text="Move Sign to New Location">
      <formula>NOT(ISERROR(SEARCH("Move Sign to New Location",H4)))</formula>
    </cfRule>
  </conditionalFormatting>
  <conditionalFormatting sqref="G4">
    <cfRule type="containsText" dxfId="10" priority="1" operator="containsText" text="Remove Old Tag">
      <formula>NOT(ISERROR(SEARCH("Remove Old Tag",G4)))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H32:H189 H6:H29</xm:sqref>
        </x14:dataValidation>
        <x14:dataValidation type="list" allowBlank="1" showInputMessage="1" showErrorMessage="1">
          <x14:formula1>
            <xm:f>Lookup!$A$1:$A$4</xm:f>
          </x14:formula1>
          <xm:sqref>G29 G32:G189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  <x14:dataValidation type="list" allowBlank="1" showInputMessage="1" showErrorMessage="1">
          <x14:formula1>
            <xm:f>Lookup!$F$1:$F$8</xm:f>
          </x14:formula1>
          <xm:sqref>M15:M24 M7:M13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G8:G28</xm:sqref>
        </x14:dataValidation>
        <x14:dataValidation type="list" allowBlank="1" showInputMessage="1" showErrorMessage="1">
          <x14:formula1>
            <xm:f>Lookup!$F$1:$F$7</xm:f>
          </x14:formula1>
          <xm:sqref>J7:J24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E1" sqref="E1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43916</v>
      </c>
    </row>
    <row r="2" spans="1:10" ht="15" customHeight="1" x14ac:dyDescent="0.25">
      <c r="A2" s="26" t="s">
        <v>8</v>
      </c>
      <c r="B2" s="27" t="str">
        <f>'KD Changes'!B2:C2</f>
        <v>Hitting Pavilion</v>
      </c>
      <c r="C2" s="28"/>
      <c r="D2" s="29" t="s">
        <v>12</v>
      </c>
      <c r="E2" s="42" t="str">
        <f>'KD Changes'!G2</f>
        <v>Gretchen Tucker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57" customFormat="1" ht="18" customHeight="1" thickTop="1" x14ac:dyDescent="0.25">
      <c r="A6" s="91" t="s">
        <v>99</v>
      </c>
      <c r="B6" s="91" t="s">
        <v>122</v>
      </c>
      <c r="C6" s="94" t="s">
        <v>63</v>
      </c>
      <c r="D6" s="96">
        <v>15935</v>
      </c>
      <c r="G6" s="58"/>
      <c r="H6" s="58"/>
    </row>
    <row r="7" spans="1:10" ht="18" customHeight="1" x14ac:dyDescent="0.25">
      <c r="A7" s="92" t="s">
        <v>100</v>
      </c>
      <c r="B7" s="93" t="s">
        <v>123</v>
      </c>
      <c r="C7" s="95" t="s">
        <v>63</v>
      </c>
      <c r="D7" s="97">
        <v>87</v>
      </c>
      <c r="G7" s="18"/>
      <c r="H7" s="18"/>
      <c r="I7" s="24"/>
      <c r="J7" s="24"/>
    </row>
    <row r="8" spans="1:10" ht="18" customHeight="1" x14ac:dyDescent="0.25">
      <c r="A8" s="92" t="s">
        <v>101</v>
      </c>
      <c r="B8" s="93" t="s">
        <v>124</v>
      </c>
      <c r="C8" s="95" t="s">
        <v>63</v>
      </c>
      <c r="D8" s="97">
        <v>74</v>
      </c>
      <c r="F8" s="31"/>
      <c r="G8" s="18"/>
      <c r="H8" s="18"/>
    </row>
    <row r="9" spans="1:10" ht="18" customHeight="1" x14ac:dyDescent="0.25">
      <c r="A9" s="92" t="s">
        <v>102</v>
      </c>
      <c r="B9" s="93" t="s">
        <v>125</v>
      </c>
      <c r="C9" s="95" t="s">
        <v>63</v>
      </c>
      <c r="D9" s="97">
        <v>302</v>
      </c>
    </row>
    <row r="10" spans="1:10" ht="18" customHeight="1" x14ac:dyDescent="0.25">
      <c r="A10" s="92" t="s">
        <v>103</v>
      </c>
      <c r="B10" s="93" t="s">
        <v>126</v>
      </c>
      <c r="C10" s="95" t="s">
        <v>63</v>
      </c>
      <c r="D10" s="97">
        <v>49</v>
      </c>
    </row>
    <row r="11" spans="1:10" ht="18" customHeight="1" x14ac:dyDescent="0.25">
      <c r="A11" s="92" t="s">
        <v>104</v>
      </c>
      <c r="B11" s="93" t="s">
        <v>127</v>
      </c>
      <c r="C11" s="95" t="s">
        <v>63</v>
      </c>
      <c r="D11" s="97">
        <v>562</v>
      </c>
    </row>
    <row r="12" spans="1:10" ht="18" customHeight="1" x14ac:dyDescent="0.25">
      <c r="A12" s="92" t="s">
        <v>105</v>
      </c>
      <c r="B12" s="93" t="s">
        <v>128</v>
      </c>
      <c r="C12" s="95" t="s">
        <v>63</v>
      </c>
      <c r="D12" s="97">
        <v>160</v>
      </c>
    </row>
    <row r="13" spans="1:10" ht="18" customHeight="1" x14ac:dyDescent="0.25">
      <c r="A13" s="92" t="s">
        <v>106</v>
      </c>
      <c r="B13" s="93" t="s">
        <v>129</v>
      </c>
      <c r="C13" s="95" t="s">
        <v>63</v>
      </c>
      <c r="D13" s="97">
        <v>164</v>
      </c>
    </row>
    <row r="14" spans="1:10" ht="18" customHeight="1" x14ac:dyDescent="0.25">
      <c r="A14" s="92" t="s">
        <v>107</v>
      </c>
      <c r="B14" s="93" t="s">
        <v>130</v>
      </c>
      <c r="C14" s="95" t="s">
        <v>63</v>
      </c>
      <c r="D14" s="97">
        <v>179</v>
      </c>
    </row>
    <row r="15" spans="1:10" ht="18" customHeight="1" x14ac:dyDescent="0.25">
      <c r="A15" s="92" t="s">
        <v>108</v>
      </c>
      <c r="B15" s="93" t="s">
        <v>131</v>
      </c>
      <c r="C15" s="95" t="s">
        <v>63</v>
      </c>
      <c r="D15" s="97">
        <v>261</v>
      </c>
    </row>
    <row r="16" spans="1:10" ht="18" customHeight="1" x14ac:dyDescent="0.25">
      <c r="A16" s="92" t="s">
        <v>109</v>
      </c>
      <c r="B16" s="93" t="s">
        <v>132</v>
      </c>
      <c r="C16" s="95" t="s">
        <v>63</v>
      </c>
      <c r="D16" s="97">
        <v>86</v>
      </c>
    </row>
    <row r="17" spans="1:4" ht="18" customHeight="1" x14ac:dyDescent="0.25">
      <c r="A17" s="92" t="s">
        <v>110</v>
      </c>
      <c r="B17" s="93" t="s">
        <v>133</v>
      </c>
      <c r="C17" s="95" t="s">
        <v>63</v>
      </c>
      <c r="D17" s="98">
        <v>7</v>
      </c>
    </row>
    <row r="18" spans="1:4" ht="18" customHeight="1" x14ac:dyDescent="0.25">
      <c r="A18" s="92" t="s">
        <v>111</v>
      </c>
      <c r="B18" s="93" t="s">
        <v>134</v>
      </c>
      <c r="C18" s="95" t="s">
        <v>63</v>
      </c>
      <c r="D18" s="97">
        <v>111</v>
      </c>
    </row>
    <row r="19" spans="1:4" ht="18" customHeight="1" x14ac:dyDescent="0.25">
      <c r="A19" s="92" t="s">
        <v>112</v>
      </c>
      <c r="B19" s="93" t="s">
        <v>135</v>
      </c>
      <c r="C19" s="95" t="s">
        <v>63</v>
      </c>
      <c r="D19" s="97">
        <v>891</v>
      </c>
    </row>
    <row r="20" spans="1:4" ht="18" customHeight="1" x14ac:dyDescent="0.25">
      <c r="A20" s="92" t="s">
        <v>113</v>
      </c>
      <c r="B20" s="93" t="s">
        <v>136</v>
      </c>
      <c r="C20" s="95" t="s">
        <v>63</v>
      </c>
      <c r="D20" s="97">
        <v>10257</v>
      </c>
    </row>
    <row r="21" spans="1:4" ht="18" customHeight="1" x14ac:dyDescent="0.25">
      <c r="A21" s="92" t="s">
        <v>114</v>
      </c>
      <c r="B21" s="93" t="s">
        <v>137</v>
      </c>
      <c r="C21" s="95" t="s">
        <v>63</v>
      </c>
      <c r="D21" s="97">
        <v>450</v>
      </c>
    </row>
    <row r="22" spans="1:4" ht="18" customHeight="1" x14ac:dyDescent="0.25">
      <c r="A22" s="92" t="s">
        <v>115</v>
      </c>
      <c r="B22" s="93" t="s">
        <v>138</v>
      </c>
      <c r="C22" s="95" t="s">
        <v>63</v>
      </c>
      <c r="D22" s="97">
        <v>565</v>
      </c>
    </row>
    <row r="23" spans="1:4" ht="18" customHeight="1" x14ac:dyDescent="0.25">
      <c r="A23" s="92" t="s">
        <v>116</v>
      </c>
      <c r="B23" s="93" t="s">
        <v>139</v>
      </c>
      <c r="C23" s="95" t="s">
        <v>63</v>
      </c>
      <c r="D23" s="97">
        <v>94</v>
      </c>
    </row>
    <row r="24" spans="1:4" ht="18" customHeight="1" x14ac:dyDescent="0.25">
      <c r="A24" s="92" t="s">
        <v>117</v>
      </c>
      <c r="B24" s="93" t="s">
        <v>140</v>
      </c>
      <c r="C24" s="95" t="s">
        <v>63</v>
      </c>
      <c r="D24" s="97">
        <v>92</v>
      </c>
    </row>
    <row r="25" spans="1:4" ht="18" customHeight="1" x14ac:dyDescent="0.25">
      <c r="A25" s="92" t="s">
        <v>118</v>
      </c>
      <c r="B25" s="93" t="s">
        <v>141</v>
      </c>
      <c r="C25" s="95" t="s">
        <v>63</v>
      </c>
      <c r="D25" s="97">
        <v>194</v>
      </c>
    </row>
    <row r="26" spans="1:4" ht="18" customHeight="1" x14ac:dyDescent="0.25">
      <c r="A26" s="92" t="s">
        <v>119</v>
      </c>
      <c r="B26" s="93" t="s">
        <v>142</v>
      </c>
      <c r="C26" s="95" t="s">
        <v>63</v>
      </c>
      <c r="D26" s="97">
        <v>322</v>
      </c>
    </row>
    <row r="27" spans="1:4" ht="18" customHeight="1" x14ac:dyDescent="0.25">
      <c r="A27" s="92" t="s">
        <v>120</v>
      </c>
      <c r="B27" s="93" t="s">
        <v>143</v>
      </c>
      <c r="C27" s="95" t="s">
        <v>63</v>
      </c>
      <c r="D27" s="97">
        <v>245</v>
      </c>
    </row>
    <row r="28" spans="1:4" ht="18" customHeight="1" x14ac:dyDescent="0.25">
      <c r="A28" s="92" t="s">
        <v>121</v>
      </c>
      <c r="B28" s="93" t="s">
        <v>144</v>
      </c>
      <c r="C28" s="95" t="s">
        <v>63</v>
      </c>
      <c r="D28" s="97">
        <v>13</v>
      </c>
    </row>
    <row r="29" spans="1:4" ht="18" customHeight="1" x14ac:dyDescent="0.25">
      <c r="B29" s="56"/>
      <c r="C29" s="57"/>
    </row>
    <row r="30" spans="1:4" ht="18" customHeight="1" x14ac:dyDescent="0.25">
      <c r="B30" s="56"/>
      <c r="C30" s="57"/>
    </row>
    <row r="31" spans="1:4" ht="18" customHeight="1" x14ac:dyDescent="0.25">
      <c r="B31" s="56"/>
      <c r="C31" s="57"/>
    </row>
    <row r="32" spans="1:4" ht="18" customHeight="1" x14ac:dyDescent="0.25">
      <c r="B32" s="56"/>
      <c r="C32" s="57"/>
    </row>
    <row r="33" spans="2:3" ht="18" customHeight="1" x14ac:dyDescent="0.25">
      <c r="B33" s="56"/>
      <c r="C33" s="57"/>
    </row>
    <row r="34" spans="2:3" ht="18" customHeight="1" x14ac:dyDescent="0.25">
      <c r="B34" s="56"/>
      <c r="C34" s="57"/>
    </row>
    <row r="35" spans="2:3" x14ac:dyDescent="0.25">
      <c r="B35" s="56"/>
      <c r="C35" s="57"/>
    </row>
    <row r="36" spans="2:3" x14ac:dyDescent="0.25">
      <c r="B36" s="56"/>
      <c r="C36" s="57"/>
    </row>
    <row r="37" spans="2:3" x14ac:dyDescent="0.25">
      <c r="B37" s="56"/>
      <c r="C37" s="57"/>
    </row>
    <row r="38" spans="2:3" x14ac:dyDescent="0.25">
      <c r="B38" s="56"/>
      <c r="C38" s="57"/>
    </row>
    <row r="39" spans="2:3" x14ac:dyDescent="0.25">
      <c r="B39" s="56"/>
      <c r="C39" s="57"/>
    </row>
    <row r="40" spans="2:3" x14ac:dyDescent="0.25">
      <c r="B40" s="56"/>
      <c r="C40" s="57"/>
    </row>
    <row r="41" spans="2:3" x14ac:dyDescent="0.25">
      <c r="B41" s="56"/>
      <c r="C41" s="57"/>
    </row>
    <row r="42" spans="2:3" x14ac:dyDescent="0.25">
      <c r="B42" s="56"/>
      <c r="C42" s="57"/>
    </row>
    <row r="43" spans="2:3" x14ac:dyDescent="0.25">
      <c r="B43" s="56"/>
      <c r="C43" s="57"/>
    </row>
    <row r="44" spans="2:3" x14ac:dyDescent="0.25">
      <c r="B44" s="56"/>
    </row>
    <row r="45" spans="2:3" x14ac:dyDescent="0.25">
      <c r="B45" s="56"/>
    </row>
    <row r="46" spans="2:3" x14ac:dyDescent="0.25">
      <c r="B46" s="56"/>
    </row>
    <row r="47" spans="2:3" x14ac:dyDescent="0.25">
      <c r="B47" s="56"/>
    </row>
    <row r="48" spans="2:3" x14ac:dyDescent="0.25">
      <c r="B48" s="56"/>
    </row>
    <row r="49" spans="2:2" x14ac:dyDescent="0.25">
      <c r="B49" s="56"/>
    </row>
    <row r="50" spans="2:2" x14ac:dyDescent="0.25">
      <c r="B50" s="56"/>
    </row>
    <row r="51" spans="2:2" x14ac:dyDescent="0.25">
      <c r="B51" s="56"/>
    </row>
    <row r="52" spans="2:2" x14ac:dyDescent="0.25">
      <c r="B52" s="56"/>
    </row>
    <row r="53" spans="2:2" x14ac:dyDescent="0.25">
      <c r="B53" s="56"/>
    </row>
    <row r="54" spans="2:2" x14ac:dyDescent="0.25">
      <c r="B54" s="56"/>
    </row>
    <row r="55" spans="2:2" x14ac:dyDescent="0.25">
      <c r="B55" s="56"/>
    </row>
    <row r="56" spans="2:2" x14ac:dyDescent="0.25">
      <c r="B56" s="56"/>
    </row>
    <row r="57" spans="2:2" x14ac:dyDescent="0.25">
      <c r="B57" s="56"/>
    </row>
    <row r="58" spans="2:2" x14ac:dyDescent="0.25">
      <c r="B58" s="56"/>
    </row>
    <row r="59" spans="2:2" x14ac:dyDescent="0.25">
      <c r="B59" s="56"/>
    </row>
    <row r="60" spans="2:2" x14ac:dyDescent="0.25">
      <c r="B60" s="56"/>
    </row>
    <row r="61" spans="2:2" x14ac:dyDescent="0.25">
      <c r="B61" s="56"/>
    </row>
    <row r="62" spans="2:2" x14ac:dyDescent="0.25">
      <c r="B62" s="56"/>
    </row>
    <row r="63" spans="2:2" x14ac:dyDescent="0.25">
      <c r="B63" s="56"/>
    </row>
    <row r="64" spans="2:2" x14ac:dyDescent="0.25">
      <c r="B64" s="56"/>
    </row>
    <row r="65" spans="2:2" x14ac:dyDescent="0.25">
      <c r="B65" s="56"/>
    </row>
    <row r="66" spans="2:2" x14ac:dyDescent="0.25">
      <c r="B66" s="56"/>
    </row>
    <row r="67" spans="2:2" x14ac:dyDescent="0.25">
      <c r="B67" s="56"/>
    </row>
    <row r="68" spans="2:2" x14ac:dyDescent="0.25">
      <c r="B68" s="56"/>
    </row>
    <row r="69" spans="2:2" x14ac:dyDescent="0.25">
      <c r="B69" s="56"/>
    </row>
    <row r="70" spans="2:2" x14ac:dyDescent="0.25">
      <c r="B70" s="56"/>
    </row>
    <row r="71" spans="2:2" x14ac:dyDescent="0.25">
      <c r="B71" s="56"/>
    </row>
    <row r="72" spans="2:2" x14ac:dyDescent="0.25">
      <c r="B72" s="56"/>
    </row>
    <row r="73" spans="2:2" x14ac:dyDescent="0.25">
      <c r="B73" s="56"/>
    </row>
    <row r="74" spans="2:2" x14ac:dyDescent="0.25">
      <c r="B74" s="56"/>
    </row>
    <row r="75" spans="2:2" x14ac:dyDescent="0.25">
      <c r="B75" s="56"/>
    </row>
    <row r="76" spans="2:2" x14ac:dyDescent="0.25">
      <c r="B76" s="56"/>
    </row>
    <row r="77" spans="2:2" x14ac:dyDescent="0.25">
      <c r="B77" s="56"/>
    </row>
    <row r="78" spans="2:2" x14ac:dyDescent="0.25">
      <c r="B78" s="56"/>
    </row>
    <row r="79" spans="2:2" x14ac:dyDescent="0.25">
      <c r="B79" s="56"/>
    </row>
    <row r="80" spans="2:2" x14ac:dyDescent="0.25">
      <c r="B80" s="56"/>
    </row>
    <row r="81" spans="2:2" x14ac:dyDescent="0.25">
      <c r="B81" s="56"/>
    </row>
    <row r="82" spans="2:2" x14ac:dyDescent="0.25">
      <c r="B82" s="56"/>
    </row>
    <row r="83" spans="2:2" x14ac:dyDescent="0.25">
      <c r="B83" s="56"/>
    </row>
    <row r="84" spans="2:2" x14ac:dyDescent="0.25">
      <c r="B84" s="56"/>
    </row>
    <row r="85" spans="2:2" x14ac:dyDescent="0.25">
      <c r="B85" s="56"/>
    </row>
    <row r="86" spans="2:2" x14ac:dyDescent="0.25">
      <c r="B86" s="56"/>
    </row>
    <row r="87" spans="2:2" x14ac:dyDescent="0.25">
      <c r="B87" s="56"/>
    </row>
    <row r="88" spans="2:2" x14ac:dyDescent="0.25">
      <c r="B88" s="56"/>
    </row>
    <row r="89" spans="2:2" x14ac:dyDescent="0.25">
      <c r="B89" s="56"/>
    </row>
    <row r="90" spans="2:2" x14ac:dyDescent="0.25">
      <c r="B90" s="56"/>
    </row>
    <row r="91" spans="2:2" x14ac:dyDescent="0.25">
      <c r="B91" s="56"/>
    </row>
    <row r="92" spans="2:2" x14ac:dyDescent="0.25">
      <c r="B92" s="56"/>
    </row>
    <row r="93" spans="2:2" x14ac:dyDescent="0.25">
      <c r="B93" s="56"/>
    </row>
    <row r="94" spans="2:2" x14ac:dyDescent="0.25">
      <c r="B94" s="56"/>
    </row>
    <row r="95" spans="2:2" x14ac:dyDescent="0.25">
      <c r="B95" s="56"/>
    </row>
    <row r="96" spans="2:2" x14ac:dyDescent="0.25">
      <c r="B96" s="56"/>
    </row>
    <row r="97" spans="2:2" x14ac:dyDescent="0.25">
      <c r="B97" s="56"/>
    </row>
    <row r="98" spans="2:2" x14ac:dyDescent="0.25">
      <c r="B98" s="56"/>
    </row>
    <row r="99" spans="2:2" x14ac:dyDescent="0.25">
      <c r="B99" s="56"/>
    </row>
    <row r="100" spans="2:2" x14ac:dyDescent="0.25">
      <c r="B100" s="56"/>
    </row>
    <row r="101" spans="2:2" x14ac:dyDescent="0.25">
      <c r="B101" s="56"/>
    </row>
    <row r="102" spans="2:2" x14ac:dyDescent="0.25">
      <c r="B102" s="56"/>
    </row>
    <row r="103" spans="2:2" x14ac:dyDescent="0.25">
      <c r="B103" s="56"/>
    </row>
    <row r="104" spans="2:2" x14ac:dyDescent="0.25">
      <c r="B104" s="56"/>
    </row>
    <row r="105" spans="2:2" x14ac:dyDescent="0.25">
      <c r="B105" s="56"/>
    </row>
    <row r="106" spans="2:2" x14ac:dyDescent="0.25">
      <c r="B106" s="56"/>
    </row>
    <row r="107" spans="2:2" x14ac:dyDescent="0.25">
      <c r="B107" s="56"/>
    </row>
    <row r="108" spans="2:2" x14ac:dyDescent="0.25">
      <c r="B108" s="56"/>
    </row>
    <row r="109" spans="2:2" x14ac:dyDescent="0.25">
      <c r="B109" s="56"/>
    </row>
    <row r="110" spans="2:2" x14ac:dyDescent="0.25">
      <c r="B110" s="56"/>
    </row>
    <row r="111" spans="2:2" x14ac:dyDescent="0.25">
      <c r="B111" s="56"/>
    </row>
    <row r="112" spans="2:2" x14ac:dyDescent="0.25">
      <c r="B112" s="56"/>
    </row>
  </sheetData>
  <sheetProtection insertRows="0" deleteRows="0" selectLockedCells="1"/>
  <conditionalFormatting sqref="H9:H236">
    <cfRule type="containsText" dxfId="8" priority="18" operator="containsText" text="New Sign Required">
      <formula>NOT(ISERROR(SEARCH("New Sign Required",H9)))</formula>
    </cfRule>
  </conditionalFormatting>
  <conditionalFormatting sqref="G9:H15">
    <cfRule type="containsText" dxfId="7" priority="17" operator="containsText" text="Action Required">
      <formula>NOT(ISERROR(SEARCH("Action Required",G9)))</formula>
    </cfRule>
  </conditionalFormatting>
  <conditionalFormatting sqref="H1:H4 H9:H1048576 G5:G8">
    <cfRule type="containsText" dxfId="6" priority="6" operator="containsText" text="Remove Old Sign">
      <formula>NOT(ISERROR(SEARCH("Remove Old Sign",G1)))</formula>
    </cfRule>
    <cfRule type="containsText" dxfId="5" priority="7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4" priority="5" operator="containsText" text="Remove Old Tag">
      <formula>NOT(ISERROR(SEARCH("Remove Old Tag",E1)))</formula>
    </cfRule>
  </conditionalFormatting>
  <conditionalFormatting sqref="A6:A11 A15:A20 A24 A27:A28">
    <cfRule type="expression" dxfId="3" priority="4">
      <formula>EXACT($E6,"Non-Assignable")</formula>
    </cfRule>
  </conditionalFormatting>
  <conditionalFormatting sqref="A12:A14">
    <cfRule type="expression" dxfId="2" priority="3">
      <formula>EXACT($E12,"Non-Assignable")</formula>
    </cfRule>
  </conditionalFormatting>
  <conditionalFormatting sqref="A25:A26">
    <cfRule type="expression" dxfId="1" priority="2">
      <formula>EXACT($E25,"Non-Assignable")</formula>
    </cfRule>
  </conditionalFormatting>
  <conditionalFormatting sqref="A21:A23">
    <cfRule type="expression" dxfId="0" priority="1">
      <formula>EXACT($E21,"Non-Assignable")</formula>
    </cfRule>
  </conditionalFormatting>
  <dataValidations count="2">
    <dataValidation type="list" allowBlank="1" showInputMessage="1" showErrorMessage="1" sqref="H16:H219">
      <formula1>DoorSignage</formula1>
    </dataValidation>
    <dataValidation type="list" allowBlank="1" showInputMessage="1" showErrorMessage="1" sqref="C6:C28">
      <formula1>"Add, Deactivate, Change Description"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C29:C43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" sqref="A2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33.140625" customWidth="1"/>
    <col min="7" max="7" width="24.42578125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2020-03-26T16:35:54Z</dcterms:modified>
</cp:coreProperties>
</file>