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<sst xmlns="http://schemas.openxmlformats.org/spreadsheetml/2006/main" count="105" uniqueCount="83">
  <si>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</si>
  <si>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</si>
  <si>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</si>
  <si>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</si>
  <si>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</si>
  <si>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</si>
  <si>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</si>
  <si>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</si>
  <si>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</si>
  <si>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</si>
  <si>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</si>
  <si>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</si>
  <si>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</si>
  <si>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</si>
  <si>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</si>
  <si>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</si>
  <si>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</si>
  <si>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</si>
  <si>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</si>
  <si>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</si>
  <si>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</si>
  <si>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</si>
  <si>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</si>
  <si>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</si>
  <si>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</si>
  <si>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</si>
  <si>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</si>
  <si>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</si>
  <si>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</si>
  <si>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</si>
  <si>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</si>
  <si>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</si>
  <si>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</si>
  <si>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</si>
  <si>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</si>
  <si>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</si>
  <si>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</si>
  <si>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</si>
  <si>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</si>
  <si>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</si>
  <si>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</si>
  <si>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</si>
  <si>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</si>
  <si>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</si>
  <si>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</si>
  <si>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</si>
  <si>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</si>
  <si>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</si>
  <si>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</si>
  <si>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</si>
  <si>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</si>
  <si>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</si>
  <si>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</si>
  <si>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</si>
  <si>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</si>
  <si>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</si>
  <si>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</si>
  <si>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</si>
  <si>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</si>
  <si>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</si>
  <si>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</si>
  <si>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</si>
  <si>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</si>
  <si>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</si>
  <si>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</si>
  <si>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</si>
  <si>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</si>
  <si>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</si>
  <si>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</si>
  <si>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</si>
  <si>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</si>
  <si>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</si>
  <si>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</si>
  <si>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</si>
  <si>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</si>
  <si>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</si>
  <si>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</si>
  <si>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</si>
  <si>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0298</t>
  </si>
  <si>
    <t>MN102</t>
  </si>
  <si>
    <t>01</t>
  </si>
  <si>
    <t>MN118</t>
  </si>
  <si>
    <t>Change in door frame - no change in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</si>
</sst>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I10" sqref="I10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8.28515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1" t="s">
        <v>78</v>
      </c>
      <c r="C1" s="81"/>
      <c r="D1" s="56"/>
      <c r="E1" s="56"/>
      <c r="F1" s="52" t="s">
        <v>10</v>
      </c>
      <c r="G1" s="69">
        <v>43648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2" t="str">
        <f>VLOOKUP(B1,BuildingList!A:B,2,FALSE)</f>
        <v>William R. Willard Medical Education Building</v>
      </c>
      <c r="C2" s="82"/>
      <c r="D2" s="56"/>
      <c r="E2" s="56"/>
      <c r="F2" s="52" t="s">
        <v>12</v>
      </c>
      <c r="G2" s="70" t="s">
        <v>72</v>
      </c>
      <c r="H2" s="56"/>
      <c r="I2" s="56"/>
      <c r="J2" s="53">
        <f>G29-J29</f>
        <v>2</v>
      </c>
      <c r="K2" s="53">
        <f>H29-M29</f>
        <v>1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45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30.75" thickTop="1" x14ac:dyDescent="0.25">
      <c r="A6" s="44" t="s">
        <v>79</v>
      </c>
      <c r="B6" s="62" t="s">
        <v>80</v>
      </c>
      <c r="C6" s="11" t="s">
        <v>27</v>
      </c>
      <c r="D6" s="71" t="s">
        <v>6</v>
      </c>
      <c r="E6" s="11">
        <v>314</v>
      </c>
      <c r="F6" s="11">
        <v>314</v>
      </c>
      <c r="G6" s="11" t="s">
        <v>3</v>
      </c>
      <c r="H6" s="11" t="s">
        <v>18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 t="s">
        <v>81</v>
      </c>
      <c r="B7" s="62" t="s">
        <v>80</v>
      </c>
      <c r="C7" s="11" t="s">
        <v>27</v>
      </c>
      <c r="D7" s="72" t="s">
        <v>6</v>
      </c>
      <c r="E7" s="25">
        <v>393</v>
      </c>
      <c r="F7" s="25">
        <v>393</v>
      </c>
      <c r="G7" s="11" t="s">
        <v>3</v>
      </c>
      <c r="H7" s="11" t="s">
        <v>2</v>
      </c>
      <c r="I7" s="25" t="s">
        <v>82</v>
      </c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/>
      <c r="B8" s="30"/>
      <c r="C8" s="11"/>
      <c r="D8" s="72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6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v>2</v>
      </c>
      <c r="H29" s="77"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43648</v>
      </c>
    </row>
    <row r="2" spans="1:10" ht="15" customHeight="1" x14ac:dyDescent="0.25">
      <c r="A2" s="26" t="s">
        <v>8</v>
      </c>
      <c r="B2" s="27" t="str">
        <f>'KD Changes'!B2:C2</f>
        <v>William R. Willard Medical Education Building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 t="str">
        <f>([4]UKBuilding_List!A364)</f>
        <v>9777</v>
      </c>
      <c r="B364" s="3" t="str">
        <f>VLOOKUP(A364,[4]UKBuilding_List!$A$1:$D$376,3,FALSE)</f>
        <v>114 Conn Terrace</v>
      </c>
      <c r="C364" s="1"/>
    </row>
    <row r="365" spans="1:3" x14ac:dyDescent="0.2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2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2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2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2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2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2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2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2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2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2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2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2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2019-07-02T20:08:03Z</dcterms:modified>
</cp:coreProperties>
</file>