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8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<sst xmlns="http://schemas.openxmlformats.org/spreadsheetml/2006/main" count="109" uniqueCount="80">
  <si>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</si>
  <si>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</si>
  <si>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</si>
  <si>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</si>
  <si>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</si>
  <si>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</si>
  <si>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</si>
  <si>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</si>
  <si>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</si>
  <si>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</si>
  <si>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</si>
  <si>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</si>
  <si>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</si>
  <si>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</si>
  <si>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</si>
  <si>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</si>
  <si>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</si>
  <si>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</si>
  <si>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</si>
  <si>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</si>
  <si>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</si>
  <si>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</si>
  <si>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</si>
  <si>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</si>
  <si>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</si>
  <si>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</si>
  <si>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</si>
  <si>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</si>
  <si>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</si>
  <si>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</si>
  <si>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</si>
  <si>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</si>
  <si>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</si>
  <si>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</si>
  <si>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</si>
  <si>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</si>
  <si>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</si>
  <si>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</si>
  <si>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</si>
  <si>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</si>
  <si>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</si>
  <si>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</si>
  <si>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</si>
  <si>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</si>
  <si>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</si>
  <si>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</si>
  <si>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</si>
  <si>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</si>
  <si>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</si>
  <si>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</si>
  <si>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</si>
  <si>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</si>
  <si>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</si>
  <si>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</si>
  <si>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</si>
  <si>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</si>
  <si>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</si>
  <si>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</si>
  <si>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</si>
  <si>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</si>
  <si>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</si>
  <si>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</si>
  <si>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</si>
  <si>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</si>
  <si>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</si>
  <si>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</si>
  <si>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</si>
  <si>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</si>
  <si>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</si>
  <si>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</si>
  <si>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</si>
  <si>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</si>
  <si>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</si>
  <si>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0298</t>
  </si>
  <si>
    <t>MN0105</t>
  </si>
  <si>
    <t>01</t>
  </si>
  <si>
    <t>MN0107</t>
  </si>
  <si>
    <t>M100NE</t>
  </si>
  <si>
    <t>LX-0298-01-MN0107</t>
  </si>
  <si>
    <t>MEDICAL SCIENCE - Room MN0107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</si>
</sst>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0625</v>
          </cell>
          <cell r="B319">
            <v>625</v>
          </cell>
          <cell r="C319" t="str">
            <v>1105 S. Limestone</v>
          </cell>
          <cell r="D319" t="str">
            <v>1105 S. Limestone</v>
          </cell>
        </row>
        <row r="320">
          <cell r="A320" t="str">
            <v>0626</v>
          </cell>
          <cell r="B320">
            <v>626</v>
          </cell>
          <cell r="C320" t="str">
            <v>1119 S. Limestone</v>
          </cell>
          <cell r="D320" t="str">
            <v>1119 S. Limestone</v>
          </cell>
        </row>
        <row r="321">
          <cell r="A321" t="str">
            <v>0630</v>
          </cell>
          <cell r="B321">
            <v>630</v>
          </cell>
          <cell r="C321" t="str">
            <v>Air Medical Crew Quarters</v>
          </cell>
          <cell r="D321" t="str">
            <v>Air Medical Crew Quarters</v>
          </cell>
        </row>
        <row r="322">
          <cell r="A322" t="str">
            <v>0633</v>
          </cell>
          <cell r="B322">
            <v>633</v>
          </cell>
          <cell r="C322" t="str">
            <v>Davis Marksbury Building</v>
          </cell>
          <cell r="D322" t="str">
            <v>Davis Marksbury Building</v>
          </cell>
        </row>
        <row r="323">
          <cell r="A323" t="str">
            <v>0644</v>
          </cell>
          <cell r="B323">
            <v>644</v>
          </cell>
          <cell r="C323" t="str">
            <v>Wildcat Coal Lodge</v>
          </cell>
          <cell r="D323" t="str">
            <v>Wildcat Coal Lodge</v>
          </cell>
        </row>
        <row r="324">
          <cell r="A324" t="str">
            <v>0651</v>
          </cell>
          <cell r="B324">
            <v>651</v>
          </cell>
          <cell r="C324" t="str">
            <v>Mandrell Hall</v>
          </cell>
          <cell r="D324" t="str">
            <v>Mandrell Hall</v>
          </cell>
        </row>
        <row r="325">
          <cell r="A325" t="str">
            <v>0652</v>
          </cell>
          <cell r="B325">
            <v>652</v>
          </cell>
          <cell r="C325" t="str">
            <v>Bosworth Hall</v>
          </cell>
          <cell r="D325" t="str">
            <v>Bosworth Hall</v>
          </cell>
        </row>
        <row r="326">
          <cell r="A326" t="str">
            <v>0653</v>
          </cell>
          <cell r="B326">
            <v>653</v>
          </cell>
          <cell r="C326" t="str">
            <v>Sanders Hall</v>
          </cell>
          <cell r="D326" t="str">
            <v>Sanders Hall</v>
          </cell>
        </row>
        <row r="327">
          <cell r="A327" t="str">
            <v>0654</v>
          </cell>
          <cell r="B327">
            <v>654</v>
          </cell>
          <cell r="C327" t="str">
            <v>Building 100</v>
          </cell>
          <cell r="D327" t="str">
            <v>Building 100</v>
          </cell>
        </row>
        <row r="328">
          <cell r="A328" t="str">
            <v>0655</v>
          </cell>
          <cell r="B328">
            <v>655</v>
          </cell>
          <cell r="C328" t="str">
            <v>Building 200</v>
          </cell>
          <cell r="D328" t="str">
            <v>Building 200</v>
          </cell>
        </row>
        <row r="329">
          <cell r="A329" t="str">
            <v>0656</v>
          </cell>
          <cell r="B329">
            <v>656</v>
          </cell>
          <cell r="C329" t="str">
            <v>Building 300</v>
          </cell>
          <cell r="D329" t="str">
            <v>Building 300</v>
          </cell>
        </row>
        <row r="330">
          <cell r="A330" t="str">
            <v>0657</v>
          </cell>
          <cell r="B330">
            <v>657</v>
          </cell>
          <cell r="C330" t="str">
            <v>Building 400</v>
          </cell>
          <cell r="D330" t="str">
            <v>Building 400</v>
          </cell>
        </row>
        <row r="331">
          <cell r="A331" t="str">
            <v>0658</v>
          </cell>
          <cell r="B331">
            <v>658</v>
          </cell>
          <cell r="C331" t="str">
            <v>Maintenance Bldg.</v>
          </cell>
          <cell r="D331" t="str">
            <v>Maintenance Bldg.</v>
          </cell>
        </row>
        <row r="332">
          <cell r="A332" t="str">
            <v>0659</v>
          </cell>
          <cell r="B332">
            <v>659</v>
          </cell>
          <cell r="C332" t="str">
            <v>Gas Building</v>
          </cell>
          <cell r="D332" t="str">
            <v>Gas Building</v>
          </cell>
        </row>
        <row r="333">
          <cell r="A333" t="str">
            <v>0660</v>
          </cell>
          <cell r="B333">
            <v>660</v>
          </cell>
          <cell r="C333" t="str">
            <v>Maxwelton Ct. Apts #1</v>
          </cell>
          <cell r="D333" t="str">
            <v>Maxwelton Ct. Apts #1</v>
          </cell>
        </row>
        <row r="334">
          <cell r="A334" t="str">
            <v>0661</v>
          </cell>
          <cell r="B334">
            <v>661</v>
          </cell>
          <cell r="C334" t="str">
            <v>Maxwelton Ct. Apts #2</v>
          </cell>
          <cell r="D334" t="str">
            <v>Maxwelton Ct. Apts #2</v>
          </cell>
        </row>
        <row r="335">
          <cell r="A335" t="str">
            <v>0662</v>
          </cell>
          <cell r="B335">
            <v>662</v>
          </cell>
          <cell r="C335" t="str">
            <v>Maxwelton Ct. Apts #3</v>
          </cell>
          <cell r="D335" t="str">
            <v>Maxwelton Ct. Apts #3</v>
          </cell>
        </row>
        <row r="336">
          <cell r="A336" t="str">
            <v>0663</v>
          </cell>
          <cell r="B336">
            <v>663</v>
          </cell>
          <cell r="C336" t="str">
            <v>Maxwelton Ct. Apts #4</v>
          </cell>
          <cell r="D336" t="str">
            <v>Maxwelton Ct. Apts #4</v>
          </cell>
        </row>
        <row r="337">
          <cell r="A337" t="str">
            <v>0664</v>
          </cell>
          <cell r="B337">
            <v>664</v>
          </cell>
          <cell r="C337" t="str">
            <v>Maxwelton Ct. Apts #5</v>
          </cell>
          <cell r="D337" t="str">
            <v>Maxwelton Ct. Apts #5</v>
          </cell>
        </row>
        <row r="338">
          <cell r="A338" t="str">
            <v>0665</v>
          </cell>
          <cell r="B338">
            <v>665</v>
          </cell>
          <cell r="C338" t="str">
            <v>Maxwelton Ct. Apts #6</v>
          </cell>
          <cell r="D338" t="str">
            <v>Maxwelton Ct. Apts #6</v>
          </cell>
        </row>
        <row r="339">
          <cell r="A339" t="str">
            <v>0666</v>
          </cell>
          <cell r="B339">
            <v>666</v>
          </cell>
          <cell r="C339" t="str">
            <v>Maxwelton Ct. Apts #7</v>
          </cell>
          <cell r="D339" t="str">
            <v>Maxwelton Ct. Apts #7</v>
          </cell>
        </row>
        <row r="340">
          <cell r="A340" t="str">
            <v>0667</v>
          </cell>
          <cell r="B340">
            <v>667</v>
          </cell>
          <cell r="C340" t="str">
            <v>Maxwelton Ct. Apts #8</v>
          </cell>
          <cell r="D340" t="str">
            <v>Maxwelton Ct. Apts #8</v>
          </cell>
        </row>
        <row r="341">
          <cell r="A341" t="str">
            <v>0668</v>
          </cell>
          <cell r="B341">
            <v>668</v>
          </cell>
          <cell r="C341" t="str">
            <v>Maxwelton Ct. Apts #9</v>
          </cell>
          <cell r="D341" t="str">
            <v>Maxwelton Ct. Apts #9</v>
          </cell>
        </row>
        <row r="342">
          <cell r="A342" t="str">
            <v>0669</v>
          </cell>
          <cell r="B342">
            <v>669</v>
          </cell>
          <cell r="C342" t="str">
            <v>Maxwelton Ct. Apts #10</v>
          </cell>
          <cell r="D342" t="str">
            <v>Maxwelton Ct. Apts #10</v>
          </cell>
        </row>
        <row r="343">
          <cell r="A343" t="str">
            <v>0670</v>
          </cell>
          <cell r="B343">
            <v>670</v>
          </cell>
          <cell r="C343" t="str">
            <v>Maxwelton Ct. Apts #11</v>
          </cell>
          <cell r="D343" t="str">
            <v>Maxwelton Ct. Apts #11</v>
          </cell>
        </row>
        <row r="344">
          <cell r="A344" t="str">
            <v>0671</v>
          </cell>
          <cell r="B344">
            <v>671</v>
          </cell>
          <cell r="C344" t="str">
            <v>Maxwelton Ct. Apts #12</v>
          </cell>
          <cell r="D344" t="str">
            <v>Maxwelton Ct. Apts #12</v>
          </cell>
        </row>
        <row r="345">
          <cell r="A345" t="str">
            <v>0672</v>
          </cell>
          <cell r="B345">
            <v>672</v>
          </cell>
          <cell r="C345" t="str">
            <v>Maxwelton Ct. Apts #13</v>
          </cell>
          <cell r="D345" t="str">
            <v>Maxwelton Ct. Apts #13</v>
          </cell>
        </row>
        <row r="346">
          <cell r="A346" t="str">
            <v>0673</v>
          </cell>
          <cell r="B346">
            <v>673</v>
          </cell>
          <cell r="C346" t="str">
            <v>Maxwelton Ct. Apts #14</v>
          </cell>
          <cell r="D346" t="str">
            <v>Maxwelton Ct. Apts #14</v>
          </cell>
        </row>
        <row r="347">
          <cell r="A347" t="str">
            <v>0674</v>
          </cell>
          <cell r="B347">
            <v>674</v>
          </cell>
          <cell r="C347" t="str">
            <v>Maxwelton Ct. Apts #15</v>
          </cell>
          <cell r="D347" t="str">
            <v>Maxwelton Ct. Apts #15</v>
          </cell>
        </row>
        <row r="348">
          <cell r="A348" t="str">
            <v>0675</v>
          </cell>
          <cell r="B348">
            <v>675</v>
          </cell>
          <cell r="C348" t="str">
            <v>Maxwelton Ct. Apts #16</v>
          </cell>
          <cell r="D348" t="str">
            <v>Maxwelton Ct. Apts #16</v>
          </cell>
        </row>
        <row r="349">
          <cell r="A349" t="str">
            <v>0676</v>
          </cell>
          <cell r="B349">
            <v>676</v>
          </cell>
          <cell r="C349" t="str">
            <v>New Student Center</v>
          </cell>
          <cell r="D349" t="str">
            <v>New Student Center</v>
          </cell>
        </row>
        <row r="350">
          <cell r="A350" t="str">
            <v>0677</v>
          </cell>
          <cell r="B350">
            <v>677</v>
          </cell>
          <cell r="C350" t="str">
            <v>University Flats</v>
          </cell>
          <cell r="D350" t="str">
            <v>University Flats</v>
          </cell>
        </row>
        <row r="351">
          <cell r="A351" t="str">
            <v>0678</v>
          </cell>
          <cell r="B351">
            <v>678</v>
          </cell>
          <cell r="C351" t="str">
            <v>Lewis Hall</v>
          </cell>
          <cell r="D351" t="str">
            <v>Lewis Hall</v>
          </cell>
        </row>
        <row r="352">
          <cell r="A352" t="str">
            <v>0679</v>
          </cell>
          <cell r="B352">
            <v>679</v>
          </cell>
          <cell r="C352" t="str">
            <v>Research Building #2</v>
          </cell>
          <cell r="D352" t="str">
            <v>Research Building #2</v>
          </cell>
        </row>
        <row r="353">
          <cell r="A353" t="str">
            <v>0682</v>
          </cell>
          <cell r="B353">
            <v>682</v>
          </cell>
          <cell r="C353" t="str">
            <v>Baseball Facility</v>
          </cell>
          <cell r="D353" t="str">
            <v>Baseball Facility</v>
          </cell>
        </row>
        <row r="354">
          <cell r="A354" t="str">
            <v>0690</v>
          </cell>
          <cell r="B354">
            <v>690</v>
          </cell>
          <cell r="C354" t="str">
            <v>441 Rose Ln</v>
          </cell>
          <cell r="D354" t="str">
            <v>441 Rose Ln</v>
          </cell>
        </row>
        <row r="355">
          <cell r="A355" t="str">
            <v>0694</v>
          </cell>
          <cell r="B355">
            <v>694</v>
          </cell>
          <cell r="C355" t="str">
            <v>112 Conn Terrace</v>
          </cell>
          <cell r="D355" t="str">
            <v>112 Conn Terrace</v>
          </cell>
        </row>
        <row r="356">
          <cell r="A356" t="str">
            <v>0695</v>
          </cell>
          <cell r="B356">
            <v>695</v>
          </cell>
          <cell r="C356" t="str">
            <v>Blue Lot Bus Shelter</v>
          </cell>
          <cell r="D356" t="str">
            <v>Blue Lot Bus Shelter</v>
          </cell>
        </row>
        <row r="357">
          <cell r="A357" t="str">
            <v>0698</v>
          </cell>
          <cell r="B357">
            <v>698</v>
          </cell>
          <cell r="C357" t="str">
            <v>University Inn #1</v>
          </cell>
          <cell r="D357" t="str">
            <v>University Inn #1</v>
          </cell>
        </row>
        <row r="358">
          <cell r="A358" t="str">
            <v>0699</v>
          </cell>
          <cell r="B358">
            <v>699</v>
          </cell>
          <cell r="C358" t="str">
            <v>University Inn #2</v>
          </cell>
          <cell r="D358" t="str">
            <v>University Inn #2</v>
          </cell>
        </row>
        <row r="359">
          <cell r="A359" t="str">
            <v>0702</v>
          </cell>
          <cell r="B359">
            <v>702</v>
          </cell>
          <cell r="C359" t="str">
            <v>Soccer Support Building</v>
          </cell>
          <cell r="D359" t="str">
            <v>Soccer Support Building</v>
          </cell>
        </row>
        <row r="360">
          <cell r="A360" t="str">
            <v>0703</v>
          </cell>
          <cell r="B360">
            <v>703</v>
          </cell>
          <cell r="C360" t="str">
            <v>Senior Center</v>
          </cell>
          <cell r="D360" t="str">
            <v>Senior Center</v>
          </cell>
        </row>
        <row r="361">
          <cell r="A361" t="str">
            <v>0705</v>
          </cell>
          <cell r="B361">
            <v>705</v>
          </cell>
          <cell r="C361" t="str">
            <v>131 Virginia Ave</v>
          </cell>
          <cell r="D361" t="str">
            <v>131 Virginia Ave</v>
          </cell>
        </row>
        <row r="362">
          <cell r="A362" t="str">
            <v>0706</v>
          </cell>
          <cell r="B362">
            <v>706</v>
          </cell>
          <cell r="C362" t="str">
            <v>662 Maxwelton Ct</v>
          </cell>
          <cell r="D362" t="str">
            <v>662 Maxwelton Ct</v>
          </cell>
        </row>
        <row r="363">
          <cell r="A363" t="str">
            <v>0708</v>
          </cell>
          <cell r="B363">
            <v>708</v>
          </cell>
          <cell r="C363" t="str">
            <v>Kiln Enclosure Building</v>
          </cell>
          <cell r="D363" t="str">
            <v>Kiln Enclosure Building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 t="str">
            <v>9779</v>
          </cell>
          <cell r="B369">
            <v>9779</v>
          </cell>
          <cell r="C369" t="str">
            <v>PNC Pop Up Branch</v>
          </cell>
          <cell r="D369" t="str">
            <v>PNC Pop Up Branch</v>
          </cell>
        </row>
        <row r="370">
          <cell r="A370">
            <v>9813</v>
          </cell>
          <cell r="B370">
            <v>9813</v>
          </cell>
          <cell r="C370" t="str">
            <v>Child Development Center of the Bluegrass, Inc.</v>
          </cell>
          <cell r="D370" t="str">
            <v>Child Development Center of the Bluegrass, Inc.</v>
          </cell>
        </row>
        <row r="371">
          <cell r="A371" t="str">
            <v>9853</v>
          </cell>
          <cell r="B371">
            <v>9853</v>
          </cell>
          <cell r="C371" t="str">
            <v>Shriners Hospitals for Children Medical Center - Lexington</v>
          </cell>
          <cell r="D371" t="str">
            <v>Shriners Hospitals for Children Medical Center</v>
          </cell>
        </row>
        <row r="372">
          <cell r="A372" t="str">
            <v>9854</v>
          </cell>
          <cell r="B372">
            <v>9854</v>
          </cell>
          <cell r="C372" t="str">
            <v>Anthropology Research Building</v>
          </cell>
          <cell r="D372" t="str">
            <v>Anthropology Research Building</v>
          </cell>
        </row>
        <row r="373">
          <cell r="A373" t="str">
            <v>9861</v>
          </cell>
          <cell r="B373">
            <v>9861</v>
          </cell>
          <cell r="C373" t="str">
            <v>845 Angliana Ave</v>
          </cell>
          <cell r="D373" t="str">
            <v>845 Angliana Ave</v>
          </cell>
        </row>
        <row r="374">
          <cell r="A374" t="str">
            <v>9873</v>
          </cell>
          <cell r="B374">
            <v>9873</v>
          </cell>
          <cell r="C374" t="str">
            <v>UKHC Midwife Clinic</v>
          </cell>
          <cell r="D374" t="str">
            <v>UKHC Midwife Clinic</v>
          </cell>
        </row>
        <row r="375">
          <cell r="A375" t="str">
            <v>9875</v>
          </cell>
          <cell r="B375" t="str">
            <v>9875</v>
          </cell>
          <cell r="C375" t="str">
            <v>Vaughan Warehouse and Office</v>
          </cell>
          <cell r="D375" t="str">
            <v>Vaughan Warehouse and Office</v>
          </cell>
        </row>
        <row r="376">
          <cell r="A376" t="str">
            <v>9876</v>
          </cell>
          <cell r="B376" t="str">
            <v>9876</v>
          </cell>
          <cell r="C376" t="str">
            <v>Vaughan Warehouse #1</v>
          </cell>
          <cell r="D376" t="str">
            <v>Vaughan Warehouse #1</v>
          </cell>
        </row>
        <row r="377">
          <cell r="A377" t="str">
            <v>9877</v>
          </cell>
        </row>
        <row r="378">
          <cell r="A378" t="str">
            <v>9878</v>
          </cell>
        </row>
        <row r="379">
          <cell r="A379" t="str">
            <v>9879</v>
          </cell>
        </row>
        <row r="380">
          <cell r="A380" t="str">
            <v>9881</v>
          </cell>
        </row>
        <row r="381">
          <cell r="A381" t="str">
            <v>9882</v>
          </cell>
        </row>
        <row r="382">
          <cell r="A382" t="str">
            <v>9925</v>
          </cell>
        </row>
        <row r="383">
          <cell r="A383" t="str">
            <v>9983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topLeftCell="A4" zoomScale="90" zoomScaleNormal="90" workbookViewId="0">
      <selection activeCell="E13" sqref="E13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73</v>
      </c>
      <c r="C1" s="77"/>
      <c r="F1" s="68" t="s">
        <v>10</v>
      </c>
      <c r="G1" s="18">
        <v>43089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William R. Willard Medical Education Building</v>
      </c>
      <c r="C2" s="78"/>
      <c r="F2" s="69" t="s">
        <v>12</v>
      </c>
      <c r="G2" s="22" t="s">
        <v>69</v>
      </c>
      <c r="J2" s="15">
        <f>G35-J35</f>
        <v>2</v>
      </c>
      <c r="K2" s="15">
        <f>H35-M35</f>
        <v>2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74</v>
      </c>
      <c r="B6" s="48" t="s">
        <v>75</v>
      </c>
      <c r="C6" s="42" t="s">
        <v>28</v>
      </c>
      <c r="D6" s="41" t="s">
        <v>5</v>
      </c>
      <c r="E6" s="50">
        <v>517</v>
      </c>
      <c r="F6" s="50">
        <v>156</v>
      </c>
      <c r="G6" s="50" t="s">
        <v>3</v>
      </c>
      <c r="H6" s="41" t="s">
        <v>18</v>
      </c>
      <c r="I6" s="42"/>
      <c r="J6" s="59">
        <f>IF(G6="No Change","N/A",IF(G6="New Tag Required",Lookup!F:F,IF(G6="Remove Old Tag",Lookup!F:F,IF(G6="N/A","N/A",""))))</f>
        <v>0</v>
      </c>
      <c r="K6" s="60"/>
      <c r="L6" s="48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 t="s">
        <v>76</v>
      </c>
      <c r="B7" s="48" t="s">
        <v>75</v>
      </c>
      <c r="C7" s="42" t="s">
        <v>24</v>
      </c>
      <c r="D7" s="41" t="s">
        <v>5</v>
      </c>
      <c r="E7" s="50">
        <v>0</v>
      </c>
      <c r="F7" s="50">
        <v>320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29.25" customHeight="1" x14ac:dyDescent="0.25">
      <c r="A8" s="48" t="s">
        <v>77</v>
      </c>
      <c r="B8" s="48" t="s">
        <v>75</v>
      </c>
      <c r="C8" s="42" t="s">
        <v>71</v>
      </c>
      <c r="D8" s="41" t="s">
        <v>5</v>
      </c>
      <c r="E8" s="50">
        <v>979</v>
      </c>
      <c r="F8" s="50">
        <v>980</v>
      </c>
      <c r="G8" s="50" t="s">
        <v>2</v>
      </c>
      <c r="H8" s="41" t="s">
        <v>2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2</v>
      </c>
      <c r="H35" s="13">
        <f>COUNTIF(H6:H34,"New Sign Required")</f>
        <v>2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0298</v>
      </c>
      <c r="C1" s="39"/>
      <c r="D1" s="17" t="s">
        <v>10</v>
      </c>
      <c r="E1" s="40">
        <f>'KD Changes'!G1</f>
        <v>43089</v>
      </c>
    </row>
    <row r="2" spans="1:10" ht="15" customHeight="1" x14ac:dyDescent="0.25">
      <c r="A2" s="43" t="s">
        <v>8</v>
      </c>
      <c r="B2" s="44" t="str">
        <f>VLOOKUP(B1,[1]BuildingList!A:B,2,FALSE)</f>
        <v>William R. Willard Medical Education Building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78</v>
      </c>
      <c r="B6" s="80" t="s">
        <v>79</v>
      </c>
      <c r="C6" s="41" t="s">
        <v>63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0625</v>
      </c>
      <c r="B319" s="3" t="str">
        <f>VLOOKUP(A319,[3]UKBuilding_List!$A$1:$D$376,3,FALSE)</f>
        <v>1105 S. Limestone</v>
      </c>
      <c r="C319" s="1"/>
    </row>
    <row r="320" spans="1:3" x14ac:dyDescent="0.25">
      <c r="A320" s="2" t="str">
        <f>([3]UKBuilding_List!A320)</f>
        <v>0626</v>
      </c>
      <c r="B320" s="3" t="str">
        <f>VLOOKUP(A320,[3]UKBuilding_List!$A$1:$D$376,3,FALSE)</f>
        <v>1119 S. Limestone</v>
      </c>
      <c r="C320" s="1"/>
    </row>
    <row r="321" spans="1:3" x14ac:dyDescent="0.25">
      <c r="A321" s="2" t="str">
        <f>([3]UKBuilding_List!A321)</f>
        <v>0630</v>
      </c>
      <c r="B321" s="3" t="str">
        <f>VLOOKUP(A321,[3]UKBuilding_List!$A$1:$D$376,3,FALSE)</f>
        <v>Air Medical Crew Quarters</v>
      </c>
      <c r="C321" s="1"/>
    </row>
    <row r="322" spans="1:3" x14ac:dyDescent="0.25">
      <c r="A322" s="2" t="str">
        <f>([3]UKBuilding_List!A322)</f>
        <v>0633</v>
      </c>
      <c r="B322" s="3" t="str">
        <f>VLOOKUP(A322,[3]UKBuilding_List!$A$1:$D$376,3,FALSE)</f>
        <v>Davis Marksbury Building</v>
      </c>
      <c r="C322" s="1"/>
    </row>
    <row r="323" spans="1:3" x14ac:dyDescent="0.25">
      <c r="A323" s="2" t="str">
        <f>([3]UKBuilding_List!A323)</f>
        <v>0644</v>
      </c>
      <c r="B323" s="3" t="str">
        <f>VLOOKUP(A323,[3]UKBuilding_List!$A$1:$D$376,3,FALSE)</f>
        <v>Wildcat Coal Lodge</v>
      </c>
      <c r="C323" s="1"/>
    </row>
    <row r="324" spans="1:3" x14ac:dyDescent="0.25">
      <c r="A324" s="2" t="str">
        <f>([3]UKBuilding_List!A324)</f>
        <v>0651</v>
      </c>
      <c r="B324" s="3" t="str">
        <f>VLOOKUP(A324,[3]UKBuilding_List!$A$1:$D$376,3,FALSE)</f>
        <v>Mandrell Hall</v>
      </c>
      <c r="C324" s="1"/>
    </row>
    <row r="325" spans="1:3" x14ac:dyDescent="0.25">
      <c r="A325" s="2" t="str">
        <f>([3]UKBuilding_List!A325)</f>
        <v>0652</v>
      </c>
      <c r="B325" s="3" t="str">
        <f>VLOOKUP(A325,[3]UKBuilding_List!$A$1:$D$376,3,FALSE)</f>
        <v>Bosworth Hall</v>
      </c>
      <c r="C325" s="1"/>
    </row>
    <row r="326" spans="1:3" x14ac:dyDescent="0.25">
      <c r="A326" s="2" t="str">
        <f>([3]UKBuilding_List!A326)</f>
        <v>0653</v>
      </c>
      <c r="B326" s="3" t="str">
        <f>VLOOKUP(A326,[3]UKBuilding_List!$A$1:$D$376,3,FALSE)</f>
        <v>Sanders Hall</v>
      </c>
      <c r="C326" s="1"/>
    </row>
    <row r="327" spans="1:3" x14ac:dyDescent="0.25">
      <c r="A327" s="2" t="str">
        <f>([3]UKBuilding_List!A327)</f>
        <v>0654</v>
      </c>
      <c r="B327" s="3" t="str">
        <f>VLOOKUP(A327,[3]UKBuilding_List!$A$1:$D$376,3,FALSE)</f>
        <v>Building 100</v>
      </c>
      <c r="C327" s="1"/>
    </row>
    <row r="328" spans="1:3" x14ac:dyDescent="0.25">
      <c r="A328" s="2" t="str">
        <f>([3]UKBuilding_List!A328)</f>
        <v>0655</v>
      </c>
      <c r="B328" s="3" t="str">
        <f>VLOOKUP(A328,[3]UKBuilding_List!$A$1:$D$376,3,FALSE)</f>
        <v>Building 200</v>
      </c>
      <c r="C328" s="1"/>
    </row>
    <row r="329" spans="1:3" x14ac:dyDescent="0.25">
      <c r="A329" s="2" t="str">
        <f>([3]UKBuilding_List!A329)</f>
        <v>0656</v>
      </c>
      <c r="B329" s="3" t="str">
        <f>VLOOKUP(A329,[3]UKBuilding_List!$A$1:$D$376,3,FALSE)</f>
        <v>Building 300</v>
      </c>
      <c r="C329" s="1"/>
    </row>
    <row r="330" spans="1:3" x14ac:dyDescent="0.25">
      <c r="A330" s="2" t="str">
        <f>([3]UKBuilding_List!A330)</f>
        <v>0657</v>
      </c>
      <c r="B330" s="3" t="str">
        <f>VLOOKUP(A330,[3]UKBuilding_List!$A$1:$D$376,3,FALSE)</f>
        <v>Building 400</v>
      </c>
      <c r="C330" s="1"/>
    </row>
    <row r="331" spans="1:3" x14ac:dyDescent="0.25">
      <c r="A331" s="2" t="str">
        <f>([3]UKBuilding_List!A331)</f>
        <v>0658</v>
      </c>
      <c r="B331" s="3" t="str">
        <f>VLOOKUP(A331,[3]UKBuilding_List!$A$1:$D$376,3,FALSE)</f>
        <v>Maintenance Bldg.</v>
      </c>
      <c r="C331" s="1"/>
    </row>
    <row r="332" spans="1:3" x14ac:dyDescent="0.25">
      <c r="A332" s="2" t="str">
        <f>([3]UKBuilding_List!A332)</f>
        <v>0659</v>
      </c>
      <c r="B332" s="3" t="str">
        <f>VLOOKUP(A332,[3]UKBuilding_List!$A$1:$D$376,3,FALSE)</f>
        <v>Gas Building</v>
      </c>
      <c r="C332" s="1"/>
    </row>
    <row r="333" spans="1:3" x14ac:dyDescent="0.25">
      <c r="A333" s="2" t="str">
        <f>([3]UKBuilding_List!A333)</f>
        <v>0660</v>
      </c>
      <c r="B333" s="3" t="str">
        <f>VLOOKUP(A333,[3]UKBuilding_List!$A$1:$D$376,3,FALSE)</f>
        <v>Maxwelton Ct. Apts #1</v>
      </c>
      <c r="C333" s="1"/>
    </row>
    <row r="334" spans="1:3" x14ac:dyDescent="0.25">
      <c r="A334" s="2" t="str">
        <f>([3]UKBuilding_List!A334)</f>
        <v>0661</v>
      </c>
      <c r="B334" s="3" t="str">
        <f>VLOOKUP(A334,[3]UKBuilding_List!$A$1:$D$376,3,FALSE)</f>
        <v>Maxwelton Ct. Apts #2</v>
      </c>
      <c r="C334" s="1"/>
    </row>
    <row r="335" spans="1:3" x14ac:dyDescent="0.25">
      <c r="A335" s="2" t="str">
        <f>([3]UKBuilding_List!A335)</f>
        <v>0662</v>
      </c>
      <c r="B335" s="3" t="str">
        <f>VLOOKUP(A335,[3]UKBuilding_List!$A$1:$D$376,3,FALSE)</f>
        <v>Maxwelton Ct. Apts #3</v>
      </c>
      <c r="C335" s="1"/>
    </row>
    <row r="336" spans="1:3" x14ac:dyDescent="0.25">
      <c r="A336" s="2" t="str">
        <f>([3]UKBuilding_List!A336)</f>
        <v>0663</v>
      </c>
      <c r="B336" s="3" t="str">
        <f>VLOOKUP(A336,[3]UKBuilding_List!$A$1:$D$376,3,FALSE)</f>
        <v>Maxwelton Ct. Apts #4</v>
      </c>
      <c r="C336" s="1"/>
    </row>
    <row r="337" spans="1:3" x14ac:dyDescent="0.25">
      <c r="A337" s="2" t="str">
        <f>([3]UKBuilding_List!A337)</f>
        <v>0664</v>
      </c>
      <c r="B337" s="3" t="str">
        <f>VLOOKUP(A337,[3]UKBuilding_List!$A$1:$D$376,3,FALSE)</f>
        <v>Maxwelton Ct. Apts #5</v>
      </c>
      <c r="C337" s="1"/>
    </row>
    <row r="338" spans="1:3" x14ac:dyDescent="0.25">
      <c r="A338" s="2" t="str">
        <f>([3]UKBuilding_List!A338)</f>
        <v>0665</v>
      </c>
      <c r="B338" s="3" t="str">
        <f>VLOOKUP(A338,[3]UKBuilding_List!$A$1:$D$376,3,FALSE)</f>
        <v>Maxwelton Ct. Apts #6</v>
      </c>
      <c r="C338" s="1"/>
    </row>
    <row r="339" spans="1:3" x14ac:dyDescent="0.25">
      <c r="A339" s="2" t="str">
        <f>([3]UKBuilding_List!A339)</f>
        <v>0666</v>
      </c>
      <c r="B339" s="3" t="str">
        <f>VLOOKUP(A339,[3]UKBuilding_List!$A$1:$D$376,3,FALSE)</f>
        <v>Maxwelton Ct. Apts #7</v>
      </c>
      <c r="C339" s="1"/>
    </row>
    <row r="340" spans="1:3" x14ac:dyDescent="0.25">
      <c r="A340" s="2" t="str">
        <f>([3]UKBuilding_List!A340)</f>
        <v>0667</v>
      </c>
      <c r="B340" s="3" t="str">
        <f>VLOOKUP(A340,[3]UKBuilding_List!$A$1:$D$376,3,FALSE)</f>
        <v>Maxwelton Ct. Apts #8</v>
      </c>
      <c r="C340" s="1"/>
    </row>
    <row r="341" spans="1:3" x14ac:dyDescent="0.25">
      <c r="A341" s="2" t="str">
        <f>([3]UKBuilding_List!A341)</f>
        <v>0668</v>
      </c>
      <c r="B341" s="3" t="str">
        <f>VLOOKUP(A341,[3]UKBuilding_List!$A$1:$D$376,3,FALSE)</f>
        <v>Maxwelton Ct. Apts #9</v>
      </c>
      <c r="C341" s="1"/>
    </row>
    <row r="342" spans="1:3" x14ac:dyDescent="0.25">
      <c r="A342" s="2" t="str">
        <f>([3]UKBuilding_List!A342)</f>
        <v>0669</v>
      </c>
      <c r="B342" s="3" t="str">
        <f>VLOOKUP(A342,[3]UKBuilding_List!$A$1:$D$376,3,FALSE)</f>
        <v>Maxwelton Ct. Apts #10</v>
      </c>
      <c r="C342" s="1"/>
    </row>
    <row r="343" spans="1:3" x14ac:dyDescent="0.25">
      <c r="A343" s="2" t="str">
        <f>([3]UKBuilding_List!A343)</f>
        <v>0670</v>
      </c>
      <c r="B343" s="3" t="str">
        <f>VLOOKUP(A343,[3]UKBuilding_List!$A$1:$D$376,3,FALSE)</f>
        <v>Maxwelton Ct. Apts #11</v>
      </c>
      <c r="C343" s="1"/>
    </row>
    <row r="344" spans="1:3" x14ac:dyDescent="0.25">
      <c r="A344" s="2" t="str">
        <f>([3]UKBuilding_List!A344)</f>
        <v>0671</v>
      </c>
      <c r="B344" s="3" t="str">
        <f>VLOOKUP(A344,[3]UKBuilding_List!$A$1:$D$376,3,FALSE)</f>
        <v>Maxwelton Ct. Apts #12</v>
      </c>
      <c r="C344" s="1"/>
    </row>
    <row r="345" spans="1:3" x14ac:dyDescent="0.25">
      <c r="A345" s="2" t="str">
        <f>([3]UKBuilding_List!A345)</f>
        <v>0672</v>
      </c>
      <c r="B345" s="3" t="str">
        <f>VLOOKUP(A345,[3]UKBuilding_List!$A$1:$D$376,3,FALSE)</f>
        <v>Maxwelton Ct. Apts #13</v>
      </c>
      <c r="C345" s="1"/>
    </row>
    <row r="346" spans="1:3" x14ac:dyDescent="0.25">
      <c r="A346" s="2" t="str">
        <f>([3]UKBuilding_List!A346)</f>
        <v>0673</v>
      </c>
      <c r="B346" s="3" t="str">
        <f>VLOOKUP(A346,[3]UKBuilding_List!$A$1:$D$376,3,FALSE)</f>
        <v>Maxwelton Ct. Apts #14</v>
      </c>
      <c r="C346" s="1"/>
    </row>
    <row r="347" spans="1:3" x14ac:dyDescent="0.25">
      <c r="A347" s="2" t="str">
        <f>([3]UKBuilding_List!A347)</f>
        <v>0674</v>
      </c>
      <c r="B347" s="3" t="str">
        <f>VLOOKUP(A347,[3]UKBuilding_List!$A$1:$D$376,3,FALSE)</f>
        <v>Maxwelton Ct. Apts #15</v>
      </c>
      <c r="C347" s="1"/>
    </row>
    <row r="348" spans="1:3" x14ac:dyDescent="0.25">
      <c r="A348" s="2" t="str">
        <f>([3]UKBuilding_List!A348)</f>
        <v>0675</v>
      </c>
      <c r="B348" s="3" t="str">
        <f>VLOOKUP(A348,[3]UKBuilding_List!$A$1:$D$376,3,FALSE)</f>
        <v>Maxwelton Ct. Apts #16</v>
      </c>
      <c r="C348" s="1"/>
    </row>
    <row r="349" spans="1:3" x14ac:dyDescent="0.25">
      <c r="A349" s="2" t="str">
        <f>([3]UKBuilding_List!A349)</f>
        <v>0676</v>
      </c>
      <c r="B349" s="3" t="str">
        <f>VLOOKUP(A349,[3]UKBuilding_List!$A$1:$D$376,3,FALSE)</f>
        <v>New Student Center</v>
      </c>
      <c r="C349" s="1"/>
    </row>
    <row r="350" spans="1:3" x14ac:dyDescent="0.25">
      <c r="A350" s="2" t="str">
        <f>([3]UKBuilding_List!A350)</f>
        <v>0677</v>
      </c>
      <c r="B350" s="3" t="str">
        <f>VLOOKUP(A350,[3]UKBuilding_List!$A$1:$D$376,3,FALSE)</f>
        <v>University Flats</v>
      </c>
      <c r="C350" s="1"/>
    </row>
    <row r="351" spans="1:3" x14ac:dyDescent="0.25">
      <c r="A351" s="2" t="str">
        <f>([3]UKBuilding_List!A351)</f>
        <v>0678</v>
      </c>
      <c r="B351" s="3" t="str">
        <f>VLOOKUP(A351,[3]UKBuilding_List!$A$1:$D$376,3,FALSE)</f>
        <v>Lewis Hall</v>
      </c>
      <c r="C351" s="1"/>
    </row>
    <row r="352" spans="1:3" x14ac:dyDescent="0.25">
      <c r="A352" s="2" t="str">
        <f>([3]UKBuilding_List!A352)</f>
        <v>0679</v>
      </c>
      <c r="B352" s="3" t="str">
        <f>VLOOKUP(A352,[3]UKBuilding_List!$A$1:$D$376,3,FALSE)</f>
        <v>Research Building #2</v>
      </c>
      <c r="C352" s="1"/>
    </row>
    <row r="353" spans="1:3" x14ac:dyDescent="0.25">
      <c r="A353" s="2" t="str">
        <f>([3]UKBuilding_List!A353)</f>
        <v>0682</v>
      </c>
      <c r="B353" s="3" t="str">
        <f>VLOOKUP(A353,[3]UKBuilding_List!$A$1:$D$376,3,FALSE)</f>
        <v>Baseball Facility</v>
      </c>
      <c r="C353" s="1"/>
    </row>
    <row r="354" spans="1:3" x14ac:dyDescent="0.25">
      <c r="A354" s="2" t="str">
        <f>([3]UKBuilding_List!A354)</f>
        <v>0690</v>
      </c>
      <c r="B354" s="3" t="str">
        <f>VLOOKUP(A354,[3]UKBuilding_List!$A$1:$D$376,3,FALSE)</f>
        <v>441 Rose Ln</v>
      </c>
      <c r="C354" s="1"/>
    </row>
    <row r="355" spans="1:3" x14ac:dyDescent="0.25">
      <c r="A355" s="2" t="str">
        <f>([3]UKBuilding_List!A355)</f>
        <v>0694</v>
      </c>
      <c r="B355" s="3" t="str">
        <f>VLOOKUP(A355,[3]UKBuilding_List!$A$1:$D$376,3,FALSE)</f>
        <v>112 Conn Terrace</v>
      </c>
      <c r="C355" s="1"/>
    </row>
    <row r="356" spans="1:3" x14ac:dyDescent="0.25">
      <c r="A356" s="2" t="str">
        <f>([3]UKBuilding_List!A356)</f>
        <v>0695</v>
      </c>
      <c r="B356" s="3" t="str">
        <f>VLOOKUP(A356,[3]UKBuilding_List!$A$1:$D$376,3,FALSE)</f>
        <v>Blue Lot Bus Shelter</v>
      </c>
      <c r="C356" s="1"/>
    </row>
    <row r="357" spans="1:3" x14ac:dyDescent="0.25">
      <c r="A357" s="2" t="str">
        <f>([3]UKBuilding_List!A357)</f>
        <v>0698</v>
      </c>
      <c r="B357" s="3" t="str">
        <f>VLOOKUP(A357,[3]UKBuilding_List!$A$1:$D$376,3,FALSE)</f>
        <v>University Inn #1</v>
      </c>
      <c r="C357" s="1"/>
    </row>
    <row r="358" spans="1:3" x14ac:dyDescent="0.25">
      <c r="A358" s="2" t="str">
        <f>([3]UKBuilding_List!A358)</f>
        <v>0699</v>
      </c>
      <c r="B358" s="3" t="str">
        <f>VLOOKUP(A358,[3]UKBuilding_List!$A$1:$D$376,3,FALSE)</f>
        <v>University Inn #2</v>
      </c>
      <c r="C358" s="1"/>
    </row>
    <row r="359" spans="1:3" x14ac:dyDescent="0.25">
      <c r="A359" s="2" t="str">
        <f>([3]UKBuilding_List!A359)</f>
        <v>0702</v>
      </c>
      <c r="B359" s="3" t="str">
        <f>VLOOKUP(A359,[3]UKBuilding_List!$A$1:$D$376,3,FALSE)</f>
        <v>Soccer Support Building</v>
      </c>
      <c r="C359" s="1"/>
    </row>
    <row r="360" spans="1:3" x14ac:dyDescent="0.25">
      <c r="A360" s="2" t="str">
        <f>([3]UKBuilding_List!A360)</f>
        <v>0703</v>
      </c>
      <c r="B360" s="3" t="str">
        <f>VLOOKUP(A360,[3]UKBuilding_List!$A$1:$D$376,3,FALSE)</f>
        <v>Senior Center</v>
      </c>
      <c r="C360" s="1"/>
    </row>
    <row r="361" spans="1:3" x14ac:dyDescent="0.25">
      <c r="A361" s="2" t="str">
        <f>([3]UKBuilding_List!A361)</f>
        <v>0705</v>
      </c>
      <c r="B361" s="3" t="str">
        <f>VLOOKUP(A361,[3]UKBuilding_List!$A$1:$D$376,3,FALSE)</f>
        <v>131 Virginia Ave</v>
      </c>
      <c r="C361" s="1"/>
    </row>
    <row r="362" spans="1:3" x14ac:dyDescent="0.25">
      <c r="A362" s="2" t="str">
        <f>([3]UKBuilding_List!A362)</f>
        <v>0706</v>
      </c>
      <c r="B362" s="3" t="str">
        <f>VLOOKUP(A362,[3]UKBuilding_List!$A$1:$D$376,3,FALSE)</f>
        <v>662 Maxwelton Ct</v>
      </c>
      <c r="C362" s="1"/>
    </row>
    <row r="363" spans="1:3" x14ac:dyDescent="0.25">
      <c r="A363" s="2" t="str">
        <f>([3]UKBuilding_List!A363)</f>
        <v>0708</v>
      </c>
      <c r="B363" s="3" t="str">
        <f>VLOOKUP(A363,[3]UKBuilding_List!$A$1:$D$376,3,FALSE)</f>
        <v>Kiln Enclosure Building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 t="str">
        <f>([3]UKBuilding_List!A369)</f>
        <v>9779</v>
      </c>
      <c r="B369" s="3" t="str">
        <f>VLOOKUP(A369,[3]UKBuilding_List!$A$1:$D$376,3,FALSE)</f>
        <v>PNC Pop Up Branch</v>
      </c>
      <c r="C369" s="1"/>
    </row>
    <row r="370" spans="1:3" x14ac:dyDescent="0.25">
      <c r="A370" s="2">
        <f>([3]UKBuilding_List!A370)</f>
        <v>9813</v>
      </c>
      <c r="B370" s="3" t="str">
        <f>VLOOKUP(A370,[3]UKBuilding_List!$A$1:$D$376,3,FALSE)</f>
        <v>Child Development Center of the Bluegrass, Inc.</v>
      </c>
      <c r="C370" s="1"/>
    </row>
    <row r="371" spans="1:3" x14ac:dyDescent="0.25">
      <c r="A371" s="2" t="str">
        <f>([3]UKBuilding_List!A371)</f>
        <v>9853</v>
      </c>
      <c r="B371" s="3" t="str">
        <f>VLOOKUP(A371,[3]UKBuilding_List!$A$1:$D$376,3,FALSE)</f>
        <v>Shriners Hospitals for Children Medical Center - Lexington</v>
      </c>
      <c r="C371" s="1"/>
    </row>
    <row r="372" spans="1:3" x14ac:dyDescent="0.25">
      <c r="A372" s="2" t="str">
        <f>([3]UKBuilding_List!A372)</f>
        <v>9854</v>
      </c>
      <c r="B372" s="3" t="str">
        <f>VLOOKUP(A372,[3]UKBuilding_List!$A$1:$D$376,3,FALSE)</f>
        <v>Anthropology Research Building</v>
      </c>
      <c r="C372" s="1"/>
    </row>
    <row r="373" spans="1:3" x14ac:dyDescent="0.25">
      <c r="A373" s="2" t="str">
        <f>([3]UKBuilding_List!A373)</f>
        <v>9861</v>
      </c>
      <c r="B373" s="3" t="str">
        <f>VLOOKUP(A373,[3]UKBuilding_List!$A$1:$D$376,3,FALSE)</f>
        <v>845 Angliana Ave</v>
      </c>
      <c r="C373" s="1"/>
    </row>
    <row r="374" spans="1:3" x14ac:dyDescent="0.25">
      <c r="A374" s="2" t="str">
        <f>([3]UKBuilding_List!A374)</f>
        <v>9873</v>
      </c>
      <c r="B374" s="3" t="str">
        <f>VLOOKUP(A374,[3]UKBuilding_List!$A$1:$D$376,3,FALSE)</f>
        <v>UKHC Midwife Clinic</v>
      </c>
      <c r="C374" s="1"/>
    </row>
    <row r="375" spans="1:3" x14ac:dyDescent="0.25">
      <c r="A375" s="2" t="str">
        <f>([3]UKBuilding_List!A375)</f>
        <v>9875</v>
      </c>
      <c r="B375" s="3" t="str">
        <f>VLOOKUP(A375,[3]UKBuilding_List!$A$1:$D$376,3,FALSE)</f>
        <v>Vaughan Warehouse and Office</v>
      </c>
      <c r="C375" s="1"/>
    </row>
    <row r="376" spans="1:3" x14ac:dyDescent="0.25">
      <c r="A376" s="2" t="str">
        <f>([3]UKBuilding_List!A376)</f>
        <v>9876</v>
      </c>
      <c r="B376" s="3" t="str">
        <f>VLOOKUP(A376,[3]UKBuilding_List!$A$1:$D$376,3,FALSE)</f>
        <v>Vaughan Warehouse #1</v>
      </c>
      <c r="C376" s="1"/>
    </row>
    <row r="377" spans="1:3" x14ac:dyDescent="0.25">
      <c r="A377" s="2" t="str">
        <f>([3]UKBuilding_List!A377)</f>
        <v>9877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9878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9879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9881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9882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9925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9983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2017-12-22T15:56:55Z</dcterms:modified>
</cp:coreProperties>
</file>