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298\"/>
    </mc:Choice>
  </mc:AlternateContent>
  <bookViews>
    <workbookView xWindow="390" yWindow="450" windowWidth="22995" windowHeight="952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<sst xmlns="http://schemas.openxmlformats.org/spreadsheetml/2006/main" count="154" uniqueCount="104">
  <si>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</si>
  <si>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</si>
  <si>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</si>
  <si>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</si>
  <si>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</si>
  <si>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</si>
  <si>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</si>
  <si>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</si>
  <si>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</si>
  <si>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</si>
  <si>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</si>
  <si>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</si>
  <si>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</si>
  <si>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</si>
  <si>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</si>
  <si>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</si>
  <si>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</si>
  <si>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</si>
  <si>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</si>
  <si>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</si>
  <si>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</si>
  <si>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</si>
  <si>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</si>
  <si>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</si>
  <si>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</si>
  <si>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</si>
  <si>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</si>
  <si>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</si>
  <si>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</si>
  <si>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</si>
  <si>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</si>
  <si>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</si>
  <si>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</si>
  <si>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</si>
  <si>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</si>
  <si>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</si>
  <si>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</si>
  <si>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</si>
  <si>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</si>
  <si>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</si>
  <si>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</si>
  <si>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</si>
  <si>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</si>
  <si>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</si>
  <si>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</si>
  <si>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</si>
  <si>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</si>
  <si>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</si>
  <si>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</si>
  <si>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</si>
  <si>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</si>
  <si>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</si>
  <si>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</si>
  <si>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</si>
  <si>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</si>
  <si>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</si>
  <si>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</si>
  <si>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</si>
  <si>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</si>
  <si>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</si>
  <si>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</si>
  <si>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</si>
  <si>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</si>
  <si>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</si>
  <si>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</si>
  <si>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</si>
  <si>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</si>
  <si>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</si>
  <si>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</si>
  <si>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</si>
  <si>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</si>
  <si>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</si>
  <si>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</si>
  <si>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</si>
  <si>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</si>
  <si>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0298</t>
  </si>
  <si>
    <t>MS508</t>
  </si>
  <si>
    <t>05</t>
  </si>
  <si>
    <t>Wall Removed</t>
  </si>
  <si>
    <t>M300NE</t>
  </si>
  <si>
    <t>03</t>
  </si>
  <si>
    <t>MN316A</t>
  </si>
  <si>
    <t>Door Added</t>
  </si>
  <si>
    <t>Door Removed</t>
  </si>
  <si>
    <t>MN316</t>
  </si>
  <si>
    <t>Door sealed in place</t>
  </si>
  <si>
    <t>MN140</t>
  </si>
  <si>
    <t>01</t>
  </si>
  <si>
    <t>MN141</t>
  </si>
  <si>
    <t>M100NW</t>
  </si>
  <si>
    <t>LX-0298-01-MN0140A</t>
  </si>
  <si>
    <t>MEDICAL SCIENCE - Room MN0140A</t>
  </si>
  <si>
    <t>LX-0298-01-MN0140B</t>
  </si>
  <si>
    <t>LX-0298-01-MN0140C</t>
  </si>
  <si>
    <t>LX-0298-01-MN0140D</t>
  </si>
  <si>
    <t>MEDICAL SCIENCE - Room MN0140B</t>
  </si>
  <si>
    <t>MEDICAL SCIENCE - Room MN0140C</t>
  </si>
  <si>
    <t>MEDICAL SCIENCE - Room MN0140D</t>
  </si>
  <si>
    <t>LX-0298-01-MN0142</t>
  </si>
  <si>
    <t>MEDICAL SCIENCE - Room MN0142</t>
  </si>
  <si>
    <t>LX-0298-01-MN0140E</t>
  </si>
  <si>
    <t>MEDICAL SCIENCE - Room MN0140E</t>
  </si>
  <si>
    <t>LX-0298-03-MN0318A</t>
  </si>
  <si>
    <t>MEDICAL SCIENCE - Room MN0318A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</si>
</sst>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12" sqref="I1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42690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William R. Willard Medical Education Building</v>
      </c>
      <c r="C2" s="78"/>
      <c r="F2" s="69" t="s">
        <v>12</v>
      </c>
      <c r="G2" s="22" t="s">
        <v>68</v>
      </c>
      <c r="J2" s="15">
        <f>G35-J35</f>
        <v>2</v>
      </c>
      <c r="K2" s="15">
        <f>H35-M35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78</v>
      </c>
      <c r="D6" s="41" t="s">
        <v>5</v>
      </c>
      <c r="E6" s="50">
        <v>333</v>
      </c>
      <c r="F6" s="50">
        <v>337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79</v>
      </c>
      <c r="B7" s="48" t="s">
        <v>80</v>
      </c>
      <c r="C7" s="42" t="s">
        <v>49</v>
      </c>
      <c r="D7" s="41" t="s">
        <v>5</v>
      </c>
      <c r="E7" s="50">
        <v>1317</v>
      </c>
      <c r="F7" s="50">
        <v>1318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81</v>
      </c>
      <c r="B8" s="48" t="s">
        <v>80</v>
      </c>
      <c r="C8" s="42" t="s">
        <v>82</v>
      </c>
      <c r="D8" s="41" t="s">
        <v>6</v>
      </c>
      <c r="E8" s="50"/>
      <c r="F8" s="50"/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84</v>
      </c>
      <c r="B9" s="48" t="s">
        <v>80</v>
      </c>
      <c r="C9" s="42" t="s">
        <v>83</v>
      </c>
      <c r="D9" s="41" t="s">
        <v>6</v>
      </c>
      <c r="E9" s="62"/>
      <c r="F9" s="62"/>
      <c r="G9" s="50" t="s">
        <v>53</v>
      </c>
      <c r="H9" s="41" t="s">
        <v>54</v>
      </c>
      <c r="I9" s="42" t="s">
        <v>85</v>
      </c>
      <c r="J9" s="59">
        <f>IF(G9="No Change","N/A",IF(G9="New Tag Required",Lookup!F:F,IF(G9="Remove Old Tag",Lookup!F:F,IF(G9="N/A","N/A",""))))</f>
        <v>0</v>
      </c>
      <c r="K9" s="60"/>
      <c r="L9" s="59"/>
      <c r="M9" s="59">
        <f>IF(H9="No Change","N/A",IF(H9="New Tag Required",Lookup!F:F,IF(H9="Remove Old Sign",Lookup!F:F,IF(H9="N/A","N/A",""))))</f>
        <v>0</v>
      </c>
      <c r="N9" s="60"/>
      <c r="O9" s="59"/>
    </row>
    <row r="10" spans="1:16" s="41" customFormat="1" x14ac:dyDescent="0.25">
      <c r="A10" s="63" t="s">
        <v>86</v>
      </c>
      <c r="B10" s="48" t="s">
        <v>87</v>
      </c>
      <c r="C10" s="42" t="s">
        <v>83</v>
      </c>
      <c r="D10" s="41" t="s">
        <v>5</v>
      </c>
      <c r="E10" s="50">
        <v>100</v>
      </c>
      <c r="F10" s="50">
        <v>101</v>
      </c>
      <c r="G10" s="50" t="s">
        <v>53</v>
      </c>
      <c r="H10" s="41" t="s">
        <v>54</v>
      </c>
      <c r="I10" s="42"/>
      <c r="J10" s="59">
        <f>IF(G10="No Change","N/A",IF(G10="New Tag Required",Lookup!F:F,IF(G10="Remove Old Tag",Lookup!F:F,IF(G10="N/A","N/A",""))))</f>
        <v>0</v>
      </c>
      <c r="K10" s="60"/>
      <c r="L10" s="59"/>
      <c r="M10" s="59">
        <f>IF(H10="No Change","N/A",IF(H10="New Tag Required",Lookup!F:F,IF(H10="Remove Old Sign",Lookup!F:F,IF(H10="N/A","N/A",""))))</f>
        <v>0</v>
      </c>
      <c r="N10" s="60"/>
      <c r="O10" s="59"/>
    </row>
    <row r="11" spans="1:16" s="41" customFormat="1" x14ac:dyDescent="0.25">
      <c r="A11" s="63" t="s">
        <v>88</v>
      </c>
      <c r="B11" s="48" t="s">
        <v>87</v>
      </c>
      <c r="C11" s="42" t="s">
        <v>82</v>
      </c>
      <c r="D11" s="41" t="s">
        <v>6</v>
      </c>
      <c r="E11" s="50"/>
      <c r="F11" s="50"/>
      <c r="G11" s="50" t="s">
        <v>3</v>
      </c>
      <c r="H11" s="41" t="s">
        <v>18</v>
      </c>
      <c r="I11" s="42"/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 t="s">
        <v>89</v>
      </c>
      <c r="B12" s="48" t="s">
        <v>87</v>
      </c>
      <c r="C12" s="42" t="s">
        <v>49</v>
      </c>
      <c r="D12" s="41" t="s">
        <v>5</v>
      </c>
      <c r="E12" s="50">
        <v>754</v>
      </c>
      <c r="F12" s="50">
        <v>755</v>
      </c>
      <c r="G12" s="50" t="s">
        <v>2</v>
      </c>
      <c r="H12" s="41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tabSelected="1" topLeftCell="A4" zoomScale="90" zoomScaleNormal="90" workbookViewId="0">
      <selection activeCell="C13" sqref="C13"/>
    </sheetView>
  </sheetViews>
  <sheetFormatPr defaultColWidth="9.140625" defaultRowHeight="15" x14ac:dyDescent="0.25"/>
  <cols>
    <col min="1" max="1" width="22.42578125" style="48" bestFit="1" customWidth="1"/>
    <col min="2" max="2" width="33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42690</v>
      </c>
    </row>
    <row r="2" spans="1:10" ht="15" customHeight="1" x14ac:dyDescent="0.25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90</v>
      </c>
      <c r="B6" s="80" t="s">
        <v>91</v>
      </c>
      <c r="C6" s="41" t="s">
        <v>64</v>
      </c>
      <c r="G6" s="29"/>
      <c r="H6" s="29"/>
      <c r="I6" s="41"/>
      <c r="J6" s="41"/>
    </row>
    <row r="7" spans="1:10" x14ac:dyDescent="0.25">
      <c r="A7" s="79" t="s">
        <v>92</v>
      </c>
      <c r="B7" s="80" t="s">
        <v>95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79" t="s">
        <v>93</v>
      </c>
      <c r="B8" s="80" t="s">
        <v>96</v>
      </c>
      <c r="C8" s="41" t="s">
        <v>64</v>
      </c>
      <c r="G8" s="29"/>
      <c r="H8" s="29"/>
      <c r="I8" s="41"/>
      <c r="J8" s="41"/>
    </row>
    <row r="9" spans="1:10" x14ac:dyDescent="0.25">
      <c r="A9" s="79" t="s">
        <v>94</v>
      </c>
      <c r="B9" s="80" t="s">
        <v>97</v>
      </c>
      <c r="C9" s="41" t="s">
        <v>64</v>
      </c>
      <c r="G9" s="29"/>
      <c r="H9" s="29"/>
      <c r="I9" s="41"/>
      <c r="J9" s="41"/>
    </row>
    <row r="10" spans="1:10" x14ac:dyDescent="0.25">
      <c r="A10" s="79" t="s">
        <v>100</v>
      </c>
      <c r="B10" s="80" t="s">
        <v>101</v>
      </c>
      <c r="C10" s="41" t="s">
        <v>64</v>
      </c>
      <c r="G10" s="29"/>
      <c r="H10" s="29"/>
      <c r="I10" s="41"/>
      <c r="J10" s="41"/>
    </row>
    <row r="11" spans="1:10" x14ac:dyDescent="0.25">
      <c r="A11" s="79" t="s">
        <v>98</v>
      </c>
      <c r="B11" s="80" t="s">
        <v>99</v>
      </c>
      <c r="C11" s="41" t="s">
        <v>65</v>
      </c>
      <c r="F11" s="50"/>
      <c r="G11" s="29"/>
      <c r="H11" s="29"/>
    </row>
    <row r="12" spans="1:10" x14ac:dyDescent="0.25">
      <c r="A12" s="79" t="s">
        <v>102</v>
      </c>
      <c r="B12" s="80" t="s">
        <v>103</v>
      </c>
      <c r="C12" s="41" t="s">
        <v>64</v>
      </c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1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1"/>
      <c r="B31" s="41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29"/>
      <c r="H39" s="29"/>
    </row>
    <row r="40" spans="1:8" x14ac:dyDescent="0.25">
      <c r="A40" s="49"/>
      <c r="E40" s="50"/>
      <c r="F40" s="50"/>
      <c r="G40" s="50"/>
    </row>
    <row r="41" spans="1:8" x14ac:dyDescent="0.25">
      <c r="A41" s="49"/>
      <c r="E41" s="50"/>
      <c r="F41" s="50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3"/>
      <c r="G43" s="50"/>
    </row>
    <row r="44" spans="1:8" x14ac:dyDescent="0.25">
      <c r="A44" s="52"/>
      <c r="E44" s="50"/>
      <c r="F44" s="54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49"/>
      <c r="E46" s="50"/>
      <c r="F46" s="53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E50" s="50"/>
      <c r="F50" s="50"/>
      <c r="G50" s="50"/>
    </row>
    <row r="51" spans="1:7" x14ac:dyDescent="0.25">
      <c r="A51" s="55"/>
      <c r="C51" s="42"/>
      <c r="E51" s="50"/>
      <c r="F51" s="51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55"/>
      <c r="C53" s="42"/>
      <c r="E53" s="50"/>
      <c r="F53" s="50"/>
      <c r="G53" s="50"/>
    </row>
    <row r="54" spans="1:7" x14ac:dyDescent="0.25">
      <c r="A54" s="49"/>
      <c r="C54" s="42"/>
      <c r="E54" s="50"/>
      <c r="F54" s="50"/>
      <c r="G54" s="50"/>
    </row>
    <row r="55" spans="1:7" x14ac:dyDescent="0.25">
      <c r="A55" s="49"/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83" spans="3:3" x14ac:dyDescent="0.25">
      <c r="C83" s="42"/>
    </row>
    <row r="200" spans="3:3" x14ac:dyDescent="0.25">
      <c r="C200" s="41" t="s">
        <v>29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F5:F10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C51:C199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2016-11-18T13:14:46Z</dcterms:modified>
</cp:coreProperties>
</file>