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<sst xmlns="http://schemas.openxmlformats.org/spreadsheetml/2006/main" count="102" uniqueCount="79">
  <si>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</si>
  <si>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</si>
  <si>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</si>
  <si>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</si>
  <si>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</si>
  <si>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</si>
  <si>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</si>
  <si>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</si>
  <si>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</si>
  <si>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</si>
  <si>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</si>
  <si>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</si>
  <si>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</si>
  <si>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</si>
  <si>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</si>
  <si>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</si>
  <si>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</si>
  <si>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</si>
  <si>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</si>
  <si>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</si>
  <si>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</si>
  <si>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</si>
  <si>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</si>
  <si>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</si>
  <si>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</si>
  <si>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</si>
  <si>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</si>
  <si>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</si>
  <si>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</si>
  <si>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</si>
  <si>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</si>
  <si>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</si>
  <si>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</si>
  <si>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</si>
  <si>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</si>
  <si>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</si>
  <si>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</si>
  <si>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</si>
  <si>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</si>
  <si>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</si>
  <si>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</si>
  <si>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</si>
  <si>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</si>
  <si>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</si>
  <si>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</si>
  <si>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</si>
  <si>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</si>
  <si>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</si>
  <si>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</si>
  <si>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</si>
  <si>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</si>
  <si>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</si>
  <si>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</si>
  <si>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</si>
  <si>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</si>
  <si>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</si>
  <si>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</si>
  <si>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</si>
  <si>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</si>
  <si>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</si>
  <si>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</si>
  <si>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</si>
  <si>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</si>
  <si>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</si>
  <si>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</si>
  <si>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</si>
  <si>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</si>
  <si>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</si>
  <si>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</si>
  <si>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</si>
  <si>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</si>
  <si>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</si>
  <si>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</si>
  <si>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</si>
  <si>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MS116</t>
  </si>
  <si>
    <t>MS116B</t>
  </si>
  <si>
    <t>01</t>
  </si>
  <si>
    <t>Door Added to room MS116B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</si>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</sst>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4" sqref="G14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41983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William R. Willard Medical Education Building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74</v>
      </c>
      <c r="B6" s="30" t="s">
        <v>76</v>
      </c>
      <c r="C6" s="11" t="s">
        <v>22</v>
      </c>
      <c r="D6" s="17" t="s">
        <v>5</v>
      </c>
      <c r="E6" s="35">
        <v>197</v>
      </c>
      <c r="F6" s="71">
        <v>198</v>
      </c>
      <c r="G6" s="35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15" x14ac:dyDescent="0.25">
      <c r="A7" s="30" t="s">
        <v>75</v>
      </c>
      <c r="B7" s="30" t="s">
        <v>76</v>
      </c>
      <c r="C7" s="11" t="s">
        <v>51</v>
      </c>
      <c r="D7" s="17" t="s">
        <v>5</v>
      </c>
      <c r="E7" s="35">
        <v>129</v>
      </c>
      <c r="F7" s="71">
        <v>128</v>
      </c>
      <c r="G7" s="35" t="s">
        <v>2</v>
      </c>
      <c r="H7" s="17" t="s">
        <v>2</v>
      </c>
      <c r="I7" s="11" t="s">
        <v>77</v>
      </c>
      <c r="J7" s="10" t="str">
        <f>IF(G7="No Change","N/A",IF(G7="New Tag Required",Lookup!F:F,IF(G7="Remove Old Tag",Lookup!F:F,IF(G7="N/A","N/A",""))))</f>
        <v>N/A</v>
      </c>
      <c r="K7" s="36"/>
      <c r="L7" s="10"/>
      <c r="M7" s="10" t="str">
        <f>IF(H7="No Change","N/A",IF(H7="New Tag Required",Lookup!F:F,IF(H7="Remove Old Sign",Lookup!F:F,IF(H7="N/A","N/A",""))))</f>
        <v>N/A</v>
      </c>
      <c r="N7" s="36"/>
      <c r="O7" s="10"/>
    </row>
    <row r="8" spans="1:16" ht="15" customHeight="1" x14ac:dyDescent="0.25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8" sqref="B8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0298</v>
      </c>
      <c r="C1" s="54"/>
      <c r="D1" s="18" t="s">
        <v>10</v>
      </c>
      <c r="E1" s="55">
        <f>'KD Changes'!G1</f>
        <v>41983</v>
      </c>
    </row>
    <row r="2" spans="1:10" ht="15" customHeight="1" x14ac:dyDescent="0.25">
      <c r="A2" s="58" t="s">
        <v>8</v>
      </c>
      <c r="B2" s="59" t="str">
        <f>VLOOKUP(B1,[1]BuildingList!A:B,2,FALSE)</f>
        <v>William R. Willard Medical Education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3" t="s">
        <v>78</v>
      </c>
      <c r="B6" s="57"/>
      <c r="G6" s="34"/>
      <c r="H6" s="34"/>
      <c r="I6" s="56"/>
      <c r="J6" s="56"/>
    </row>
    <row r="7" spans="1:10" ht="15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ht="15" x14ac:dyDescent="0.25">
      <c r="A9" s="56"/>
      <c r="B9" s="56"/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2014-12-23T16:00:10Z</dcterms:modified>
</cp:coreProperties>
</file>