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<sst xmlns="http://schemas.openxmlformats.org/spreadsheetml/2006/main" count="225" uniqueCount="115">
  <si>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</si>
  <si>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</si>
  <si>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</si>
  <si>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</si>
  <si>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</si>
  <si>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</si>
  <si>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</si>
  <si>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</si>
  <si>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</si>
  <si>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</si>
  <si>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</si>
  <si>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</si>
  <si>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</si>
  <si>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</si>
  <si>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</si>
  <si>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</si>
  <si>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</si>
  <si>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</si>
  <si>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</si>
  <si>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</si>
  <si>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</si>
  <si>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</si>
  <si>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</si>
  <si>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</si>
  <si>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</si>
  <si>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</si>
  <si>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</si>
  <si>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</si>
  <si>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</si>
  <si>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</si>
  <si>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</si>
  <si>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</si>
  <si>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</si>
  <si>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</si>
  <si>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</si>
  <si>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</si>
  <si>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</si>
  <si>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</si>
  <si>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</si>
  <si>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</si>
  <si>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</si>
  <si>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</si>
  <si>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</si>
  <si>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</si>
  <si>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</si>
  <si>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</si>
  <si>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</si>
  <si>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</si>
  <si>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</si>
  <si>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</si>
  <si>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</si>
  <si>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</si>
  <si>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</si>
  <si>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</si>
  <si>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</si>
  <si>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</si>
  <si>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</si>
  <si>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</si>
  <si>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</si>
  <si>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</si>
  <si>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</si>
  <si>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</si>
  <si>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</si>
  <si>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</si>
  <si>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</si>
  <si>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</si>
  <si>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</si>
  <si>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</si>
  <si>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</si>
  <si>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</si>
  <si>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</si>
  <si>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</si>
  <si>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</si>
  <si>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0297</t>
  </si>
  <si>
    <t>D100</t>
  </si>
  <si>
    <t>D104</t>
  </si>
  <si>
    <t>01</t>
  </si>
  <si>
    <t>SH1</t>
  </si>
  <si>
    <t>SH2</t>
  </si>
  <si>
    <t>02</t>
  </si>
  <si>
    <t>03</t>
  </si>
  <si>
    <t>04</t>
  </si>
  <si>
    <t>05</t>
  </si>
  <si>
    <t>06</t>
  </si>
  <si>
    <t xml:space="preserve">Shaft </t>
  </si>
  <si>
    <t>Shaft room behind D157</t>
  </si>
  <si>
    <t>LX-0297-01-SH0101</t>
  </si>
  <si>
    <t>LX-0297-01-SH0102</t>
  </si>
  <si>
    <t>LX-0297-02-SH0201</t>
  </si>
  <si>
    <t>LX-0297-02-SH0202</t>
  </si>
  <si>
    <t>LX-0297-03-SH0301</t>
  </si>
  <si>
    <t>LX-0297-04-SH0401</t>
  </si>
  <si>
    <t>LX-0297-03-SH0302</t>
  </si>
  <si>
    <t>LX-0297-04-SH0402</t>
  </si>
  <si>
    <t>LX-0297-05-SH0501</t>
  </si>
  <si>
    <t>LX-0297-05-SH0502</t>
  </si>
  <si>
    <t>LX-0297-06-SH0601</t>
  </si>
  <si>
    <t>LX-0297-06-SH0602</t>
  </si>
  <si>
    <t>Convert to Call Center</t>
  </si>
  <si>
    <t>Shaft room behind D157 has a door</t>
  </si>
  <si>
    <t>Shaft; no door</t>
  </si>
  <si>
    <t>DENTAL - 1st Floor Shaft 1</t>
  </si>
  <si>
    <t>DENTAL - 1st Floor Shaft 2</t>
  </si>
  <si>
    <t>DENTAL - 6th Floor Shaft 2</t>
  </si>
  <si>
    <t>DENTAL - 6th Floor Shaft 1</t>
  </si>
  <si>
    <t>DENTAL - 5th Floor Shaft 1</t>
  </si>
  <si>
    <t>DENTAL - 4th Floor Shaft 2</t>
  </si>
  <si>
    <t>DENTAL - 4th Floor Shaft 1</t>
  </si>
  <si>
    <t>DENTAL - 5th Floor Shaft 2</t>
  </si>
  <si>
    <t>DENTAL - 3rd Floor Shaft 2</t>
  </si>
  <si>
    <t>DENTAL - 3rd Floor Shaft 1</t>
  </si>
  <si>
    <t>DENTAL - 2nd Floor Shaft 2</t>
  </si>
  <si>
    <t>DENTAL - 2nd Floor Shaft 1</t>
  </si>
  <si>
    <t>LX-0297-01-PC0100N</t>
  </si>
  <si>
    <t>DENTAL - 1st Floor PipeChase 100N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</si>
</sst>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0" fillId="0" borderId="0" xfId="0" applyNumberFormat="1" applyFont="1" applyFill="1"/>
    <xf numFmtId="0" fontId="0" fillId="0" borderId="0" xfId="0" applyFont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A3" zoomScale="90" zoomScaleNormal="90" workbookViewId="0">
      <selection activeCell="I10" sqref="I10:I19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82" t="s">
        <v>73</v>
      </c>
      <c r="C1" s="82"/>
      <c r="F1" s="68" t="s">
        <v>10</v>
      </c>
      <c r="G1" s="18">
        <v>43035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3" t="str">
        <f>VLOOKUP(B1,BuildingList!A:B,2,FALSE)</f>
        <v>Dental Science Building</v>
      </c>
      <c r="C2" s="83"/>
      <c r="F2" s="69" t="s">
        <v>12</v>
      </c>
      <c r="G2" s="22" t="s">
        <v>70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74</v>
      </c>
      <c r="B6" s="48" t="s">
        <v>76</v>
      </c>
      <c r="C6" s="42" t="s">
        <v>71</v>
      </c>
      <c r="D6" s="41" t="s">
        <v>5</v>
      </c>
      <c r="E6" s="50">
        <v>1610</v>
      </c>
      <c r="F6" s="50">
        <v>1609</v>
      </c>
      <c r="G6" s="50" t="s">
        <v>2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75</v>
      </c>
      <c r="B7" s="48" t="s">
        <v>76</v>
      </c>
      <c r="C7" s="42" t="s">
        <v>32</v>
      </c>
      <c r="D7" s="41" t="s">
        <v>5</v>
      </c>
      <c r="E7" s="50">
        <v>495</v>
      </c>
      <c r="F7" s="50">
        <v>492</v>
      </c>
      <c r="G7" s="50" t="s">
        <v>2</v>
      </c>
      <c r="H7" s="41" t="s">
        <v>13</v>
      </c>
      <c r="I7" s="81" t="s">
        <v>98</v>
      </c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77</v>
      </c>
      <c r="B8" s="48" t="s">
        <v>76</v>
      </c>
      <c r="C8" s="42" t="s">
        <v>50</v>
      </c>
      <c r="D8" s="41" t="s">
        <v>5</v>
      </c>
      <c r="E8" s="50">
        <v>0</v>
      </c>
      <c r="F8" s="50">
        <v>88</v>
      </c>
      <c r="G8" s="50" t="s">
        <v>2</v>
      </c>
      <c r="H8" s="41" t="s">
        <v>2</v>
      </c>
      <c r="I8" s="42" t="s">
        <v>84</v>
      </c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30" x14ac:dyDescent="0.25">
      <c r="A9" s="48" t="s">
        <v>78</v>
      </c>
      <c r="B9" s="48" t="s">
        <v>76</v>
      </c>
      <c r="C9" s="42" t="s">
        <v>50</v>
      </c>
      <c r="D9" s="41" t="s">
        <v>5</v>
      </c>
      <c r="E9" s="62">
        <v>0</v>
      </c>
      <c r="F9" s="62">
        <v>73</v>
      </c>
      <c r="G9" s="50" t="s">
        <v>3</v>
      </c>
      <c r="H9" s="41" t="s">
        <v>18</v>
      </c>
      <c r="I9" s="42" t="s">
        <v>99</v>
      </c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48" t="s">
        <v>77</v>
      </c>
      <c r="B10" s="48" t="s">
        <v>79</v>
      </c>
      <c r="C10" s="42" t="s">
        <v>50</v>
      </c>
      <c r="D10" s="41" t="s">
        <v>5</v>
      </c>
      <c r="E10" s="50">
        <v>0</v>
      </c>
      <c r="F10" s="50">
        <v>84</v>
      </c>
      <c r="G10" s="50" t="s">
        <v>2</v>
      </c>
      <c r="H10" s="41" t="s">
        <v>2</v>
      </c>
      <c r="I10" s="42" t="s">
        <v>100</v>
      </c>
      <c r="J10" s="59" t="str">
        <f>IF(G10="No Change","N/A",IF(G10="New Tag Required",Lookup!F:F,IF(G10="Remove Old Tag",Lookup!F:F,IF(G10="N/A","N/A",""))))</f>
        <v>N/A</v>
      </c>
      <c r="K10" s="60"/>
      <c r="L10" s="61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48" t="s">
        <v>78</v>
      </c>
      <c r="B11" s="48" t="s">
        <v>79</v>
      </c>
      <c r="C11" s="42" t="s">
        <v>50</v>
      </c>
      <c r="D11" s="41" t="s">
        <v>5</v>
      </c>
      <c r="E11" s="50">
        <v>0</v>
      </c>
      <c r="F11" s="50">
        <v>75</v>
      </c>
      <c r="G11" s="50" t="s">
        <v>2</v>
      </c>
      <c r="H11" s="41" t="s">
        <v>2</v>
      </c>
      <c r="I11" s="42" t="s">
        <v>100</v>
      </c>
      <c r="J11" s="59" t="str">
        <f>IF(G11="No Change","N/A",IF(G11="New Tag Required",Lookup!F:F,IF(G11="Remove Old Tag",Lookup!F:F,IF(G11="N/A","N/A",""))))</f>
        <v>N/A</v>
      </c>
      <c r="K11" s="60"/>
      <c r="L11" s="63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48" t="s">
        <v>77</v>
      </c>
      <c r="B12" s="48" t="s">
        <v>80</v>
      </c>
      <c r="C12" s="42" t="s">
        <v>50</v>
      </c>
      <c r="D12" s="41" t="s">
        <v>5</v>
      </c>
      <c r="E12" s="50">
        <v>0</v>
      </c>
      <c r="F12" s="50">
        <v>82</v>
      </c>
      <c r="G12" s="50" t="s">
        <v>2</v>
      </c>
      <c r="H12" s="41" t="s">
        <v>2</v>
      </c>
      <c r="I12" s="42" t="s">
        <v>100</v>
      </c>
      <c r="J12" s="59" t="str">
        <f>IF(G12="No Change","N/A",IF(G12="New Tag Required",Lookup!F:F,IF(G12="Remove Old Tag",Lookup!F:F,IF(G12="N/A","N/A",""))))</f>
        <v>N/A</v>
      </c>
      <c r="K12" s="60"/>
      <c r="L12" s="63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48" t="s">
        <v>78</v>
      </c>
      <c r="B13" s="48" t="s">
        <v>80</v>
      </c>
      <c r="C13" s="42" t="s">
        <v>50</v>
      </c>
      <c r="D13" s="41" t="s">
        <v>5</v>
      </c>
      <c r="E13" s="50">
        <v>0</v>
      </c>
      <c r="F13" s="50">
        <v>75</v>
      </c>
      <c r="G13" s="50" t="s">
        <v>2</v>
      </c>
      <c r="H13" s="41" t="s">
        <v>2</v>
      </c>
      <c r="I13" s="42" t="s">
        <v>100</v>
      </c>
      <c r="J13" s="59" t="str">
        <f>IF(G13="No Change","N/A",IF(G13="New Tag Required",Lookup!F:F,IF(G13="Remove Old Tag",Lookup!F:F,IF(G13="N/A","N/A",""))))</f>
        <v>N/A</v>
      </c>
      <c r="K13" s="60"/>
      <c r="L13" s="63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x14ac:dyDescent="0.25">
      <c r="A14" s="48" t="s">
        <v>77</v>
      </c>
      <c r="B14" s="48" t="s">
        <v>81</v>
      </c>
      <c r="C14" s="42" t="s">
        <v>50</v>
      </c>
      <c r="D14" s="41" t="s">
        <v>5</v>
      </c>
      <c r="E14" s="50">
        <v>0</v>
      </c>
      <c r="F14" s="50">
        <v>91</v>
      </c>
      <c r="G14" s="50" t="s">
        <v>2</v>
      </c>
      <c r="H14" s="41" t="s">
        <v>2</v>
      </c>
      <c r="I14" s="42" t="s">
        <v>100</v>
      </c>
      <c r="J14" s="59" t="str">
        <f>IF(G14="No Change","N/A",IF(G14="New Tag Required",Lookup!F:F,IF(G14="Remove Old Tag",Lookup!F:F,IF(G14="N/A","N/A",""))))</f>
        <v>N/A</v>
      </c>
      <c r="K14" s="60"/>
      <c r="L14" s="63"/>
      <c r="M14" s="59" t="str">
        <f>IF(H14="No Change","N/A",IF(H14="New Tag Required",Lookup!F:F,IF(H14="Remove Old Sign",Lookup!F:F,IF(H14="N/A","N/A",""))))</f>
        <v>N/A</v>
      </c>
      <c r="N14" s="60"/>
      <c r="O14" s="59"/>
    </row>
    <row r="15" spans="1:16" s="41" customFormat="1" x14ac:dyDescent="0.25">
      <c r="A15" s="48" t="s">
        <v>78</v>
      </c>
      <c r="B15" s="48" t="s">
        <v>81</v>
      </c>
      <c r="C15" s="42" t="s">
        <v>50</v>
      </c>
      <c r="D15" s="41" t="s">
        <v>5</v>
      </c>
      <c r="E15" s="50">
        <v>0</v>
      </c>
      <c r="F15" s="50">
        <v>75</v>
      </c>
      <c r="G15" s="50" t="s">
        <v>2</v>
      </c>
      <c r="H15" s="41" t="s">
        <v>2</v>
      </c>
      <c r="I15" s="42" t="s">
        <v>100</v>
      </c>
      <c r="J15" s="59" t="str">
        <f>IF(G15="No Change","N/A",IF(G15="New Tag Required",Lookup!F:F,IF(G15="Remove Old Tag",Lookup!F:F,IF(G15="N/A","N/A",""))))</f>
        <v>N/A</v>
      </c>
      <c r="K15" s="60"/>
      <c r="L15" s="59"/>
      <c r="M15" s="59" t="str">
        <f>IF(H15="No Change","N/A",IF(H15="New Tag Required",Lookup!F:F,IF(H15="Remove Old Sign",Lookup!F:F,IF(H15="N/A","N/A",""))))</f>
        <v>N/A</v>
      </c>
      <c r="N15" s="60"/>
      <c r="O15" s="59"/>
    </row>
    <row r="16" spans="1:16" s="41" customFormat="1" x14ac:dyDescent="0.25">
      <c r="A16" s="48" t="s">
        <v>77</v>
      </c>
      <c r="B16" s="48" t="s">
        <v>82</v>
      </c>
      <c r="C16" s="42" t="s">
        <v>50</v>
      </c>
      <c r="D16" s="41" t="s">
        <v>5</v>
      </c>
      <c r="E16" s="50">
        <v>0</v>
      </c>
      <c r="F16" s="50">
        <v>75</v>
      </c>
      <c r="G16" s="50" t="s">
        <v>2</v>
      </c>
      <c r="H16" s="41" t="s">
        <v>2</v>
      </c>
      <c r="I16" s="42" t="s">
        <v>100</v>
      </c>
      <c r="J16" s="59" t="str">
        <f>IF(G16="No Change","N/A",IF(G16="New Tag Required",Lookup!F:F,IF(G16="Remove Old Tag",Lookup!F:F,IF(G16="N/A","N/A",""))))</f>
        <v>N/A</v>
      </c>
      <c r="K16" s="64"/>
      <c r="L16" s="42"/>
      <c r="M16" s="59" t="str">
        <f>IF(H16="No Change","N/A",IF(H16="New Tag Required",Lookup!F:F,IF(H16="Remove Old Sign",Lookup!F:F,IF(H16="N/A","N/A",""))))</f>
        <v>N/A</v>
      </c>
      <c r="N16" s="64"/>
      <c r="O16" s="42"/>
    </row>
    <row r="17" spans="1:15" s="41" customFormat="1" x14ac:dyDescent="0.25">
      <c r="A17" s="48" t="s">
        <v>78</v>
      </c>
      <c r="B17" s="48" t="s">
        <v>82</v>
      </c>
      <c r="C17" s="42" t="s">
        <v>50</v>
      </c>
      <c r="D17" s="41" t="s">
        <v>5</v>
      </c>
      <c r="E17" s="50">
        <v>0</v>
      </c>
      <c r="F17" s="50">
        <v>71</v>
      </c>
      <c r="G17" s="50" t="s">
        <v>2</v>
      </c>
      <c r="H17" s="41" t="s">
        <v>2</v>
      </c>
      <c r="I17" s="42" t="s">
        <v>100</v>
      </c>
      <c r="J17" s="59" t="str">
        <f>IF(G17="No Change","N/A",IF(G17="New Tag Required",Lookup!F:F,IF(G17="Remove Old Tag",Lookup!F:F,IF(G17="N/A","N/A",""))))</f>
        <v>N/A</v>
      </c>
      <c r="K17" s="64"/>
      <c r="L17" s="42"/>
      <c r="M17" s="59" t="str">
        <f>IF(H17="No Change","N/A",IF(H17="New Tag Required",Lookup!F:F,IF(H17="Remove Old Sign",Lookup!F:F,IF(H17="N/A","N/A",""))))</f>
        <v>N/A</v>
      </c>
      <c r="N17" s="64"/>
      <c r="O17" s="42"/>
    </row>
    <row r="18" spans="1:15" s="41" customFormat="1" x14ac:dyDescent="0.25">
      <c r="A18" s="48" t="s">
        <v>77</v>
      </c>
      <c r="B18" s="48" t="s">
        <v>83</v>
      </c>
      <c r="C18" s="42" t="s">
        <v>50</v>
      </c>
      <c r="D18" s="41" t="s">
        <v>5</v>
      </c>
      <c r="E18" s="50">
        <v>0</v>
      </c>
      <c r="F18" s="50">
        <v>76</v>
      </c>
      <c r="G18" s="50" t="s">
        <v>2</v>
      </c>
      <c r="H18" s="41" t="s">
        <v>2</v>
      </c>
      <c r="I18" s="42" t="s">
        <v>100</v>
      </c>
      <c r="J18" s="59" t="str">
        <f>IF(G18="No Change","N/A",IF(G18="New Tag Required",Lookup!F:F,IF(G18="Remove Old Tag",Lookup!F:F,IF(G18="N/A","N/A",""))))</f>
        <v>N/A</v>
      </c>
      <c r="K18" s="64"/>
      <c r="L18" s="42"/>
      <c r="M18" s="59" t="str">
        <f>IF(H18="No Change","N/A",IF(H18="New Tag Required",Lookup!F:F,IF(H18="Remove Old Sign",Lookup!F:F,IF(H18="N/A","N/A",""))))</f>
        <v>N/A</v>
      </c>
      <c r="N18" s="64"/>
      <c r="O18" s="42"/>
    </row>
    <row r="19" spans="1:15" s="41" customFormat="1" x14ac:dyDescent="0.25">
      <c r="A19" s="48" t="s">
        <v>78</v>
      </c>
      <c r="B19" s="48" t="s">
        <v>83</v>
      </c>
      <c r="C19" s="42" t="s">
        <v>50</v>
      </c>
      <c r="D19" s="41" t="s">
        <v>5</v>
      </c>
      <c r="E19" s="50">
        <v>0</v>
      </c>
      <c r="F19" s="50">
        <v>72</v>
      </c>
      <c r="G19" s="50" t="s">
        <v>2</v>
      </c>
      <c r="H19" s="41" t="s">
        <v>2</v>
      </c>
      <c r="I19" s="42" t="s">
        <v>100</v>
      </c>
      <c r="J19" s="59" t="str">
        <f>IF(G19="No Change","N/A",IF(G19="New Tag Required",Lookup!F:F,IF(G19="Remove Old Tag",Lookup!F:F,IF(G19="N/A","N/A",""))))</f>
        <v>N/A</v>
      </c>
      <c r="K19" s="64"/>
      <c r="L19" s="42"/>
      <c r="M19" s="59" t="str">
        <f>IF(H19="No Change","N/A",IF(H19="New Tag Required",Lookup!F:F,IF(H19="Remove Old Sign",Lookup!F:F,IF(H19="N/A","N/A",""))))</f>
        <v>N/A</v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disablePrompts="1"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F22" sqref="F2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1.140625" style="41" bestFit="1" customWidth="1"/>
    <col min="4" max="4" width="14.28515625" style="41" bestFit="1" customWidth="1"/>
    <col min="5" max="5" width="24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0297</v>
      </c>
      <c r="C1" s="39"/>
      <c r="D1" s="17" t="s">
        <v>10</v>
      </c>
      <c r="E1" s="40">
        <f>'KD Changes'!G1</f>
        <v>43035</v>
      </c>
    </row>
    <row r="2" spans="1:10" ht="15" customHeight="1" x14ac:dyDescent="0.25">
      <c r="A2" s="43" t="s">
        <v>8</v>
      </c>
      <c r="B2" s="44" t="str">
        <f>VLOOKUP(B1,[1]BuildingList!A:B,2,FALSE)</f>
        <v>Dental Science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s="78" customFormat="1" ht="15" customHeight="1" thickTop="1" x14ac:dyDescent="0.25">
      <c r="A6" s="80" t="s">
        <v>86</v>
      </c>
      <c r="B6" s="78" t="s">
        <v>101</v>
      </c>
      <c r="C6" s="78" t="s">
        <v>63</v>
      </c>
      <c r="D6" s="50">
        <v>88</v>
      </c>
      <c r="G6" s="79"/>
      <c r="H6" s="79"/>
    </row>
    <row r="7" spans="1:10" s="78" customFormat="1" ht="15" customHeight="1" x14ac:dyDescent="0.25">
      <c r="A7" s="80" t="s">
        <v>87</v>
      </c>
      <c r="B7" s="78" t="s">
        <v>102</v>
      </c>
      <c r="C7" s="78" t="s">
        <v>63</v>
      </c>
      <c r="D7" s="62">
        <v>73</v>
      </c>
      <c r="E7" s="42" t="s">
        <v>85</v>
      </c>
      <c r="G7" s="79"/>
      <c r="H7" s="79"/>
    </row>
    <row r="8" spans="1:10" s="78" customFormat="1" x14ac:dyDescent="0.25">
      <c r="A8" s="80" t="s">
        <v>88</v>
      </c>
      <c r="B8" s="78" t="s">
        <v>112</v>
      </c>
      <c r="C8" s="78" t="s">
        <v>63</v>
      </c>
      <c r="D8" s="50">
        <v>84</v>
      </c>
      <c r="G8" s="79"/>
      <c r="H8" s="79"/>
      <c r="I8" s="77"/>
      <c r="J8" s="77"/>
    </row>
    <row r="9" spans="1:10" s="78" customFormat="1" x14ac:dyDescent="0.25">
      <c r="A9" s="80" t="s">
        <v>89</v>
      </c>
      <c r="B9" s="78" t="s">
        <v>111</v>
      </c>
      <c r="C9" s="78" t="s">
        <v>63</v>
      </c>
      <c r="D9" s="50">
        <v>75</v>
      </c>
      <c r="G9" s="79"/>
      <c r="H9" s="79"/>
      <c r="I9" s="77"/>
      <c r="J9" s="77"/>
    </row>
    <row r="10" spans="1:10" s="78" customFormat="1" x14ac:dyDescent="0.25">
      <c r="A10" s="80" t="s">
        <v>90</v>
      </c>
      <c r="B10" s="78" t="s">
        <v>110</v>
      </c>
      <c r="C10" s="78" t="s">
        <v>63</v>
      </c>
      <c r="D10" s="50">
        <v>82</v>
      </c>
      <c r="G10" s="79"/>
      <c r="H10" s="79"/>
      <c r="I10" s="77"/>
      <c r="J10" s="77"/>
    </row>
    <row r="11" spans="1:10" s="78" customFormat="1" x14ac:dyDescent="0.25">
      <c r="A11" s="80" t="s">
        <v>92</v>
      </c>
      <c r="B11" s="78" t="s">
        <v>109</v>
      </c>
      <c r="C11" s="78" t="s">
        <v>63</v>
      </c>
      <c r="D11" s="50">
        <v>75</v>
      </c>
      <c r="G11" s="79"/>
      <c r="H11" s="79"/>
      <c r="I11" s="77"/>
      <c r="J11" s="77"/>
    </row>
    <row r="12" spans="1:10" s="78" customFormat="1" x14ac:dyDescent="0.25">
      <c r="A12" s="80" t="s">
        <v>91</v>
      </c>
      <c r="B12" s="78" t="s">
        <v>107</v>
      </c>
      <c r="C12" s="78" t="s">
        <v>63</v>
      </c>
      <c r="D12" s="50">
        <v>91</v>
      </c>
      <c r="G12" s="79"/>
      <c r="H12" s="79"/>
      <c r="I12" s="77"/>
      <c r="J12" s="77"/>
    </row>
    <row r="13" spans="1:10" s="78" customFormat="1" x14ac:dyDescent="0.25">
      <c r="A13" s="80" t="s">
        <v>93</v>
      </c>
      <c r="B13" s="78" t="s">
        <v>106</v>
      </c>
      <c r="C13" s="78" t="s">
        <v>63</v>
      </c>
      <c r="D13" s="50">
        <v>75</v>
      </c>
      <c r="G13" s="79"/>
      <c r="H13" s="79"/>
      <c r="I13" s="77"/>
      <c r="J13" s="77"/>
    </row>
    <row r="14" spans="1:10" s="78" customFormat="1" x14ac:dyDescent="0.25">
      <c r="A14" s="80" t="s">
        <v>94</v>
      </c>
      <c r="B14" s="78" t="s">
        <v>105</v>
      </c>
      <c r="C14" s="78" t="s">
        <v>63</v>
      </c>
      <c r="D14" s="50">
        <v>75</v>
      </c>
      <c r="G14" s="79"/>
      <c r="H14" s="79"/>
      <c r="I14" s="77"/>
      <c r="J14" s="77"/>
    </row>
    <row r="15" spans="1:10" x14ac:dyDescent="0.25">
      <c r="A15" s="80" t="s">
        <v>95</v>
      </c>
      <c r="B15" s="78" t="s">
        <v>108</v>
      </c>
      <c r="C15" s="78" t="s">
        <v>63</v>
      </c>
      <c r="D15" s="50">
        <v>71</v>
      </c>
      <c r="F15" s="78"/>
      <c r="G15" s="29"/>
      <c r="H15" s="29"/>
    </row>
    <row r="16" spans="1:10" x14ac:dyDescent="0.25">
      <c r="A16" s="80" t="s">
        <v>96</v>
      </c>
      <c r="B16" s="78" t="s">
        <v>104</v>
      </c>
      <c r="C16" s="78" t="s">
        <v>63</v>
      </c>
      <c r="D16" s="50">
        <v>76</v>
      </c>
      <c r="F16" s="78"/>
      <c r="G16" s="29"/>
      <c r="H16" s="29"/>
    </row>
    <row r="17" spans="1:8" x14ac:dyDescent="0.25">
      <c r="A17" s="80" t="s">
        <v>97</v>
      </c>
      <c r="B17" s="78" t="s">
        <v>103</v>
      </c>
      <c r="C17" s="78" t="s">
        <v>63</v>
      </c>
      <c r="D17" s="50">
        <v>72</v>
      </c>
      <c r="F17" s="78"/>
      <c r="G17" s="29"/>
      <c r="H17" s="29"/>
    </row>
    <row r="18" spans="1:8" x14ac:dyDescent="0.25">
      <c r="A18" s="80" t="s">
        <v>113</v>
      </c>
      <c r="B18" s="78" t="s">
        <v>114</v>
      </c>
      <c r="C18" s="78" t="s">
        <v>63</v>
      </c>
      <c r="F18" s="78"/>
      <c r="G18" s="29"/>
      <c r="H18" s="29"/>
    </row>
    <row r="19" spans="1:8" x14ac:dyDescent="0.25">
      <c r="A19" s="80"/>
      <c r="B19" s="41"/>
      <c r="F19" s="51"/>
      <c r="G19" s="29"/>
      <c r="H19" s="29"/>
    </row>
    <row r="20" spans="1:8" x14ac:dyDescent="0.25">
      <c r="A20" s="80"/>
      <c r="B20" s="41"/>
      <c r="F20" s="50"/>
      <c r="G20" s="29"/>
      <c r="H20" s="29"/>
    </row>
    <row r="21" spans="1:8" x14ac:dyDescent="0.25">
      <c r="A21" s="80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50"/>
    </row>
    <row r="38" spans="1:8" x14ac:dyDescent="0.25">
      <c r="A38" s="49"/>
      <c r="E38" s="50"/>
      <c r="F38" s="50"/>
      <c r="G38" s="50"/>
    </row>
    <row r="39" spans="1:8" x14ac:dyDescent="0.25">
      <c r="A39" s="52"/>
      <c r="E39" s="50"/>
      <c r="F39" s="53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4"/>
      <c r="G41" s="50"/>
    </row>
    <row r="42" spans="1:8" x14ac:dyDescent="0.25">
      <c r="A42" s="49"/>
      <c r="E42" s="50"/>
      <c r="F42" s="53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C48" s="42"/>
      <c r="E48" s="50"/>
      <c r="F48" s="51"/>
      <c r="G48" s="50"/>
    </row>
    <row r="49" spans="1:7" x14ac:dyDescent="0.25">
      <c r="A49" s="55"/>
      <c r="C49" s="42"/>
      <c r="E49" s="50"/>
      <c r="F49" s="50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49"/>
      <c r="C51" s="42"/>
      <c r="E51" s="50"/>
      <c r="F51" s="50"/>
      <c r="G51" s="50"/>
    </row>
    <row r="52" spans="1:7" x14ac:dyDescent="0.25">
      <c r="A52" s="49"/>
      <c r="C52" s="42"/>
    </row>
    <row r="53" spans="1:7" x14ac:dyDescent="0.25"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197" spans="3:3" x14ac:dyDescent="0.25">
      <c r="C197" s="41" t="s">
        <v>29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G3:G4 E1:E2 F5:F1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C48:C196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2017-11-13T17:12:22Z</dcterms:modified>
</cp:coreProperties>
</file>