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xr:revisionPtr revIDLastSave="0" documentId="13_ncr:1_{1FBCBB75-BE56-40D7-ADA5-15AABC3A58CD}" xr6:coauthVersionLast="41" xr6:coauthVersionMax="41" xr10:uidLastSave="{00000000-0000-0000-0000-000000000000}"/>
  <bookViews>
    <workbookView xWindow="29280" yWindow="840" windowWidth="26595" windowHeight="1353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<sst xmlns="http://schemas.openxmlformats.org/spreadsheetml/2006/main" count="125" uniqueCount="94">
  <si>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</si>
  <si>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</si>
  <si>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</si>
  <si>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</si>
  <si>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</si>
  <si>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</si>
  <si>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</si>
  <si>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</si>
  <si>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</si>
  <si>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</si>
  <si>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</si>
  <si>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</si>
  <si>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</si>
  <si>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</si>
  <si>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</si>
  <si>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</si>
  <si>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</si>
  <si>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</si>
  <si>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</si>
  <si>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</si>
  <si>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</si>
  <si>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</si>
  <si>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</si>
  <si>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</si>
  <si>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</si>
  <si>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</si>
  <si>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</si>
  <si>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</si>
  <si>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</si>
  <si>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</si>
  <si>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</si>
  <si>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</si>
  <si>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</si>
  <si>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</si>
  <si>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</si>
  <si>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</si>
  <si>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</si>
  <si>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</si>
  <si>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</si>
  <si>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</si>
  <si>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</si>
  <si>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</si>
  <si>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</si>
  <si>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</si>
  <si>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</si>
  <si>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</si>
  <si>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</si>
  <si>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</si>
  <si>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</si>
  <si>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</si>
  <si>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</si>
  <si>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</si>
  <si>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</si>
  <si>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</si>
  <si>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</si>
  <si>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</si>
  <si>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</si>
  <si>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</si>
  <si>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</si>
  <si>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</si>
  <si>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</si>
  <si>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</si>
  <si>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</si>
  <si>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</si>
  <si>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</si>
  <si>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</si>
  <si>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</si>
  <si>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</si>
  <si>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</si>
  <si>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</si>
  <si>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</si>
  <si>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</si>
  <si>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</si>
  <si>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</si>
  <si>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</si>
  <si>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</si>
  <si>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</si>
  <si>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</si>
  <si>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</si>
  <si>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</si>
  <si>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0293</t>
  </si>
  <si>
    <t>HA01116</t>
  </si>
  <si>
    <t>HA01116B</t>
  </si>
  <si>
    <t>HA01116C</t>
  </si>
  <si>
    <t>01</t>
  </si>
  <si>
    <t>LX-0293-01-HA01116</t>
  </si>
  <si>
    <t>UK HOSPITAL - Room HA01116</t>
  </si>
  <si>
    <t>LX-0293-01-HA01116A</t>
  </si>
  <si>
    <t>UK HOSPITAL - Room HA01116A</t>
  </si>
  <si>
    <t>LX-0293-01-HA01116B</t>
  </si>
  <si>
    <t>UK HOSPITAL - Room HA01116B</t>
  </si>
  <si>
    <t>LX-0293-01-HA01116C</t>
  </si>
  <si>
    <t>UK HOSPITAL - Room HA01116C</t>
  </si>
  <si>
    <t>HA1116 eICU COR Cockpit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</si>
</sst>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tabSelected="1" zoomScale="90" zoomScaleNormal="90" workbookViewId="0">
      <selection activeCell="K18" sqref="K18"/>
    </sheetView>
  </sheetViews>
  <sheetFormatPr defaultColWidth="9.140625" defaultRowHeight="15" x14ac:dyDescent="0.25"/>
  <cols>
    <col min="1" max="1" width="12" style="47" customWidth="1"/>
    <col min="2" max="2" width="5.5703125" style="14" bestFit="1" customWidth="1"/>
    <col min="3" max="3" width="21.140625" style="12" bestFit="1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20.5703125" style="13" customWidth="1"/>
    <col min="8" max="8" width="22.85546875" style="13" customWidth="1"/>
    <col min="9" max="9" width="10.5703125" style="13" bestFit="1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x14ac:dyDescent="0.25">
      <c r="A1" s="30" t="s">
        <v>7</v>
      </c>
      <c r="B1" s="76" t="s">
        <v>80</v>
      </c>
      <c r="C1" s="76"/>
      <c r="D1" s="26"/>
      <c r="E1" s="26"/>
      <c r="F1" s="31" t="s">
        <v>10</v>
      </c>
      <c r="G1" s="32">
        <v>43812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77" t="str">
        <f>VLOOKUP(B1,BuildingList!A:B,2,FALSE)</f>
        <v>UK Hospital - Chandler Medical Center &amp; Hospital</v>
      </c>
      <c r="C2" s="77"/>
      <c r="D2" s="26"/>
      <c r="E2" s="26"/>
      <c r="F2" s="31" t="s">
        <v>12</v>
      </c>
      <c r="G2" s="38" t="s">
        <v>69</v>
      </c>
      <c r="H2" s="26"/>
      <c r="I2" s="26"/>
      <c r="J2" s="39">
        <f>G29-J29</f>
        <v>3</v>
      </c>
      <c r="K2" s="39">
        <f>H29-M29</f>
        <v>3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5.75" thickTop="1" x14ac:dyDescent="0.25">
      <c r="A6" s="44" t="s">
        <v>81</v>
      </c>
      <c r="B6" s="22" t="s">
        <v>84</v>
      </c>
      <c r="C6" s="13" t="s">
        <v>22</v>
      </c>
      <c r="D6" s="26" t="s">
        <v>5</v>
      </c>
      <c r="E6" s="13">
        <v>3281</v>
      </c>
      <c r="F6" s="13">
        <v>2310</v>
      </c>
      <c r="G6" s="13" t="s">
        <v>3</v>
      </c>
      <c r="H6" s="13" t="s">
        <v>18</v>
      </c>
    </row>
    <row r="7" spans="1:16" x14ac:dyDescent="0.25">
      <c r="A7" s="44" t="s">
        <v>82</v>
      </c>
      <c r="B7" s="22" t="s">
        <v>84</v>
      </c>
      <c r="C7" s="13" t="s">
        <v>49</v>
      </c>
      <c r="D7" s="26" t="s">
        <v>5</v>
      </c>
      <c r="E7" s="13">
        <v>69</v>
      </c>
      <c r="F7" s="13">
        <v>231</v>
      </c>
      <c r="G7" s="13" t="s">
        <v>3</v>
      </c>
      <c r="H7" s="13" t="s">
        <v>18</v>
      </c>
      <c r="J7" s="15"/>
      <c r="K7" s="16"/>
      <c r="L7" s="14"/>
      <c r="M7" s="15"/>
      <c r="N7" s="16"/>
      <c r="O7" s="15"/>
    </row>
    <row r="8" spans="1:16" x14ac:dyDescent="0.25">
      <c r="A8" s="44" t="s">
        <v>83</v>
      </c>
      <c r="B8" s="14" t="s">
        <v>84</v>
      </c>
      <c r="C8" s="13" t="s">
        <v>24</v>
      </c>
      <c r="D8" s="26" t="s">
        <v>5</v>
      </c>
      <c r="E8" s="13">
        <v>0</v>
      </c>
      <c r="F8" s="13">
        <v>773</v>
      </c>
      <c r="G8" s="13" t="s">
        <v>3</v>
      </c>
      <c r="H8" s="13" t="s">
        <v>18</v>
      </c>
      <c r="J8" s="15"/>
      <c r="K8" s="16"/>
      <c r="L8" s="14"/>
      <c r="M8" s="15"/>
      <c r="N8" s="16"/>
      <c r="O8" s="15"/>
    </row>
    <row r="9" spans="1:16" x14ac:dyDescent="0.25">
      <c r="A9" s="46"/>
      <c r="C9" s="13"/>
      <c r="D9" s="26"/>
      <c r="J9" s="15"/>
      <c r="K9" s="16"/>
      <c r="L9" s="14"/>
      <c r="M9" s="15"/>
      <c r="N9" s="16"/>
      <c r="O9" s="15"/>
    </row>
    <row r="10" spans="1:16" x14ac:dyDescent="0.25">
      <c r="A10" s="46"/>
      <c r="C10" s="13"/>
      <c r="D10" s="26"/>
      <c r="I10" s="12"/>
      <c r="J10" s="15"/>
      <c r="K10" s="16"/>
      <c r="L10" s="17"/>
      <c r="M10" s="15"/>
      <c r="N10" s="16"/>
      <c r="O10" s="15"/>
    </row>
    <row r="11" spans="1:16" x14ac:dyDescent="0.25">
      <c r="A11" s="46"/>
      <c r="C11" s="13"/>
      <c r="D11" s="26"/>
      <c r="J11" s="15"/>
      <c r="K11" s="18"/>
      <c r="L11" s="13"/>
      <c r="M11" s="15"/>
      <c r="N11" s="18"/>
      <c r="O11" s="13"/>
    </row>
    <row r="12" spans="1:16" x14ac:dyDescent="0.25">
      <c r="A12" s="46"/>
      <c r="C12" s="13"/>
      <c r="D12" s="26"/>
      <c r="J12" s="15"/>
      <c r="K12" s="18"/>
      <c r="L12" s="13"/>
      <c r="M12" s="15"/>
      <c r="N12" s="18"/>
      <c r="O12" s="13"/>
    </row>
    <row r="13" spans="1:16" x14ac:dyDescent="0.25">
      <c r="A13" s="46"/>
      <c r="C13" s="13"/>
      <c r="D13" s="26"/>
      <c r="J13" s="15"/>
      <c r="K13" s="18"/>
      <c r="L13" s="13"/>
      <c r="M13" s="15"/>
      <c r="N13" s="18"/>
      <c r="O13" s="13"/>
    </row>
    <row r="14" spans="1:16" x14ac:dyDescent="0.25">
      <c r="A14" s="46"/>
      <c r="C14" s="13"/>
      <c r="D14" s="26"/>
      <c r="J14" s="15"/>
      <c r="K14" s="18"/>
      <c r="L14" s="13"/>
      <c r="N14" s="18"/>
      <c r="O14" s="13"/>
    </row>
    <row r="15" spans="1:16" x14ac:dyDescent="0.25">
      <c r="C15" s="13"/>
      <c r="D15" s="26"/>
      <c r="J15" s="15"/>
      <c r="K15" s="18"/>
      <c r="L15" s="13"/>
      <c r="M15" s="15"/>
      <c r="N15" s="18"/>
      <c r="O15" s="13"/>
    </row>
    <row r="16" spans="1:16" x14ac:dyDescent="0.25">
      <c r="A16" s="45"/>
      <c r="C16" s="13"/>
      <c r="D16" s="26"/>
      <c r="J16" s="15"/>
      <c r="K16" s="18"/>
      <c r="L16" s="13"/>
      <c r="M16" s="15"/>
      <c r="N16" s="19"/>
    </row>
    <row r="17" spans="1:14" x14ac:dyDescent="0.25">
      <c r="C17" s="13"/>
      <c r="D17" s="26"/>
      <c r="E17" s="27"/>
      <c r="F17" s="27"/>
      <c r="J17" s="15"/>
      <c r="K17" s="18"/>
      <c r="L17" s="13"/>
      <c r="M17" s="15"/>
      <c r="N17" s="19"/>
    </row>
    <row r="18" spans="1:14" x14ac:dyDescent="0.25">
      <c r="C18" s="13"/>
      <c r="D18" s="26"/>
      <c r="J18" s="15"/>
      <c r="K18" s="18"/>
      <c r="L18" s="13"/>
      <c r="M18" s="15"/>
      <c r="N18" s="19"/>
    </row>
    <row r="19" spans="1:14" x14ac:dyDescent="0.25">
      <c r="C19" s="13"/>
      <c r="D19" s="26"/>
      <c r="J19" s="15"/>
      <c r="K19" s="19"/>
      <c r="M19" s="15"/>
      <c r="N19" s="19"/>
    </row>
    <row r="20" spans="1:14" x14ac:dyDescent="0.25">
      <c r="A20" s="48"/>
      <c r="C20" s="13"/>
      <c r="D20" s="26"/>
      <c r="J20" s="15"/>
      <c r="K20" s="19"/>
      <c r="M20" s="15"/>
      <c r="N20" s="19"/>
    </row>
    <row r="21" spans="1:14" x14ac:dyDescent="0.25">
      <c r="A21" s="46"/>
      <c r="C21" s="13"/>
      <c r="D21" s="26"/>
      <c r="J21" s="15"/>
      <c r="K21" s="19"/>
      <c r="M21" s="15"/>
    </row>
    <row r="22" spans="1:14" x14ac:dyDescent="0.25">
      <c r="A22" s="46"/>
      <c r="C22" s="13"/>
      <c r="D22" s="26"/>
      <c r="J22" s="15"/>
      <c r="K22" s="19"/>
      <c r="M22" s="15"/>
    </row>
    <row r="23" spans="1:14" x14ac:dyDescent="0.25">
      <c r="A23" s="46"/>
      <c r="C23" s="13"/>
      <c r="D23" s="26"/>
      <c r="K23" s="19"/>
    </row>
    <row r="24" spans="1:14" x14ac:dyDescent="0.25">
      <c r="A24" s="46"/>
      <c r="C24" s="13"/>
      <c r="D24" s="26"/>
    </row>
    <row r="25" spans="1:14" x14ac:dyDescent="0.25">
      <c r="A25" s="46"/>
      <c r="C25" s="13"/>
      <c r="D25" s="26"/>
    </row>
    <row r="26" spans="1:14" x14ac:dyDescent="0.25">
      <c r="A26" s="46"/>
      <c r="C26" s="13"/>
      <c r="D26" s="26"/>
    </row>
    <row r="27" spans="1:14" ht="15.75" thickBot="1" x14ac:dyDescent="0.3">
      <c r="A27" s="44"/>
      <c r="C27" s="13"/>
    </row>
    <row r="28" spans="1:14" ht="30" x14ac:dyDescent="0.25">
      <c r="A28" s="44"/>
      <c r="C28" s="13"/>
      <c r="G28" s="28" t="s">
        <v>45</v>
      </c>
      <c r="H28" s="29" t="s">
        <v>46</v>
      </c>
      <c r="J28" s="21" t="s">
        <v>40</v>
      </c>
      <c r="K28" s="15"/>
      <c r="L28" s="15"/>
      <c r="M28" s="21" t="s">
        <v>41</v>
      </c>
    </row>
    <row r="29" spans="1:14" ht="15.75" thickBot="1" x14ac:dyDescent="0.3">
      <c r="A29" s="44"/>
      <c r="C29" s="13"/>
      <c r="G29" s="49">
        <f>COUNTIF(G6:G27,"New Tag Required")</f>
        <v>3</v>
      </c>
      <c r="H29" s="50">
        <f>COUNTIF(H6:H27,"New Sign Required")</f>
        <v>3</v>
      </c>
      <c r="J29" s="51">
        <f>COUNTIF(J6:J28,"Installed")</f>
        <v>0</v>
      </c>
      <c r="K29" s="15"/>
      <c r="L29" s="15"/>
      <c r="M29" s="51">
        <f>COUNTIF(M6:M28,"Installed")</f>
        <v>0</v>
      </c>
    </row>
    <row r="30" spans="1:14" x14ac:dyDescent="0.25">
      <c r="A30" s="52"/>
      <c r="C30" s="13"/>
      <c r="F30" s="55"/>
    </row>
    <row r="31" spans="1:14" x14ac:dyDescent="0.25">
      <c r="A31" s="52"/>
      <c r="C31" s="13"/>
      <c r="F31" s="55"/>
    </row>
    <row r="32" spans="1:14" x14ac:dyDescent="0.25">
      <c r="A32" s="52"/>
      <c r="C32" s="13"/>
      <c r="F32" s="56"/>
    </row>
    <row r="33" spans="1:6" x14ac:dyDescent="0.25">
      <c r="A33" s="44"/>
      <c r="C33" s="13"/>
      <c r="F33" s="55"/>
    </row>
    <row r="34" spans="1:6" x14ac:dyDescent="0.25">
      <c r="A34" s="44"/>
      <c r="C34" s="13"/>
      <c r="F34" s="55"/>
    </row>
    <row r="35" spans="1:6" x14ac:dyDescent="0.25">
      <c r="A35" s="53"/>
      <c r="C35" s="13"/>
    </row>
    <row r="36" spans="1:6" x14ac:dyDescent="0.25">
      <c r="A36" s="53"/>
      <c r="C36" s="13"/>
    </row>
    <row r="37" spans="1:6" x14ac:dyDescent="0.25">
      <c r="A37" s="53"/>
      <c r="C37" s="13"/>
    </row>
    <row r="38" spans="1:6" x14ac:dyDescent="0.25">
      <c r="A38" s="53"/>
      <c r="C38" s="13"/>
    </row>
    <row r="39" spans="1:6" x14ac:dyDescent="0.25">
      <c r="A39" s="53"/>
      <c r="C39" s="13"/>
      <c r="F39" s="54"/>
    </row>
    <row r="40" spans="1:6" x14ac:dyDescent="0.25">
      <c r="A40" s="53"/>
      <c r="C40" s="13"/>
    </row>
    <row r="41" spans="1:6" x14ac:dyDescent="0.25">
      <c r="A41" s="53"/>
      <c r="C41" s="13"/>
    </row>
    <row r="42" spans="1:6" x14ac:dyDescent="0.25">
      <c r="A42" s="44"/>
      <c r="C42" s="13"/>
    </row>
    <row r="43" spans="1:6" x14ac:dyDescent="0.25">
      <c r="A43" s="44"/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188" spans="3:3" x14ac:dyDescent="0.25">
      <c r="C188" s="12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30:G41 G15:G26 G9:G13">
    <cfRule type="containsText" dxfId="79" priority="331" operator="containsText" text="New Tag Required">
      <formula>NOT(ISERROR(SEARCH("New Tag Required",G9)))</formula>
    </cfRule>
  </conditionalFormatting>
  <conditionalFormatting sqref="D15:D87 D9:D13">
    <cfRule type="containsText" dxfId="78" priority="330" operator="containsText" text="Yes">
      <formula>NOT(ISERROR(SEARCH("Yes",D9)))</formula>
    </cfRule>
  </conditionalFormatting>
  <conditionalFormatting sqref="H30:H87 H188:H409 H15:H26 H10:H13">
    <cfRule type="containsText" dxfId="77" priority="318" operator="containsText" text="New Sign Required">
      <formula>NOT(ISERROR(SEARCH("New Sign Required",H10)))</formula>
    </cfRule>
  </conditionalFormatting>
  <conditionalFormatting sqref="G30:G87 G15:H26 G9:G10 G10:H13">
    <cfRule type="containsText" dxfId="76" priority="317" operator="containsText" text="Action Required">
      <formula>NOT(ISERROR(SEARCH("Action Required",G9)))</formula>
    </cfRule>
  </conditionalFormatting>
  <conditionalFormatting sqref="H30:H87">
    <cfRule type="containsText" dxfId="75" priority="316" operator="containsText" text="Action Required">
      <formula>NOT(ISERROR(SEARCH("Action Required",H30)))</formula>
    </cfRule>
  </conditionalFormatting>
  <conditionalFormatting sqref="G27">
    <cfRule type="containsText" dxfId="74" priority="258" operator="containsText" text="New Tag Required">
      <formula>NOT(ISERROR(SEARCH("New Tag Required",G27)))</formula>
    </cfRule>
  </conditionalFormatting>
  <conditionalFormatting sqref="H27">
    <cfRule type="containsText" dxfId="73" priority="256" operator="containsText" text="New Sign Required">
      <formula>NOT(ISERROR(SEARCH("New Sign Required",H27)))</formula>
    </cfRule>
  </conditionalFormatting>
  <conditionalFormatting sqref="G27">
    <cfRule type="containsText" dxfId="72" priority="255" operator="containsText" text="Action Required">
      <formula>NOT(ISERROR(SEARCH("Action Required",G27)))</formula>
    </cfRule>
  </conditionalFormatting>
  <conditionalFormatting sqref="H27">
    <cfRule type="containsText" dxfId="71" priority="254" operator="containsText" text="Action Required">
      <formula>NOT(ISERROR(SEARCH("Action Required",H27)))</formula>
    </cfRule>
  </conditionalFormatting>
  <conditionalFormatting sqref="D88:D187">
    <cfRule type="containsText" dxfId="70" priority="250" operator="containsText" text="Yes">
      <formula>NOT(ISERROR(SEARCH("Yes",D88)))</formula>
    </cfRule>
  </conditionalFormatting>
  <conditionalFormatting sqref="H88:H187">
    <cfRule type="containsText" dxfId="69" priority="249" operator="containsText" text="New Sign Required">
      <formula>NOT(ISERROR(SEARCH("New Sign Required",H88)))</formula>
    </cfRule>
  </conditionalFormatting>
  <conditionalFormatting sqref="G88:G187">
    <cfRule type="containsText" dxfId="68" priority="248" operator="containsText" text="Action Required">
      <formula>NOT(ISERROR(SEARCH("Action Required",G88)))</formula>
    </cfRule>
  </conditionalFormatting>
  <conditionalFormatting sqref="H88:H187">
    <cfRule type="containsText" dxfId="67" priority="247" operator="containsText" text="Action Required">
      <formula>NOT(ISERROR(SEARCH("Action Required",H88)))</formula>
    </cfRule>
  </conditionalFormatting>
  <conditionalFormatting sqref="J2:N2">
    <cfRule type="cellIs" dxfId="66" priority="224" operator="notEqual">
      <formula>0</formula>
    </cfRule>
  </conditionalFormatting>
  <conditionalFormatting sqref="J15:J22 J7:J13">
    <cfRule type="cellIs" dxfId="65" priority="223" operator="equal">
      <formula>0</formula>
    </cfRule>
  </conditionalFormatting>
  <conditionalFormatting sqref="M15:M22 M7:M13">
    <cfRule type="cellIs" dxfId="64" priority="222" operator="equal">
      <formula>0</formula>
    </cfRule>
  </conditionalFormatting>
  <conditionalFormatting sqref="M15:M22 J15:J22 M7:M13 J7:J13">
    <cfRule type="cellIs" dxfId="63" priority="219" operator="equal">
      <formula>"In Progress"</formula>
    </cfRule>
    <cfRule type="cellIs" dxfId="62" priority="220" operator="equal">
      <formula>"Log Issues"</formula>
    </cfRule>
    <cfRule type="cellIs" dxfId="61" priority="221" operator="equal">
      <formula>"N/A"</formula>
    </cfRule>
  </conditionalFormatting>
  <conditionalFormatting sqref="K11:L11 K7:K10">
    <cfRule type="expression" dxfId="60" priority="218">
      <formula>$J7="Log Issues"</formula>
    </cfRule>
  </conditionalFormatting>
  <conditionalFormatting sqref="H1:H5 H15:H1048576 H10:H13">
    <cfRule type="containsText" dxfId="59" priority="211" operator="containsText" text="Remove Old Sign">
      <formula>NOT(ISERROR(SEARCH("Remove Old Sign",H1)))</formula>
    </cfRule>
    <cfRule type="containsText" dxfId="58" priority="212" operator="containsText" text="Move Sign to New Location">
      <formula>NOT(ISERROR(SEARCH("Move Sign to New Location",H1)))</formula>
    </cfRule>
  </conditionalFormatting>
  <conditionalFormatting sqref="G1:G5 G15:G1048576 G9:G13">
    <cfRule type="containsText" dxfId="57" priority="210" operator="containsText" text="Remove Old Tag">
      <formula>NOT(ISERROR(SEARCH("Remove Old Tag",G1)))</formula>
    </cfRule>
  </conditionalFormatting>
  <conditionalFormatting sqref="D10">
    <cfRule type="containsText" dxfId="56" priority="182" operator="containsText" text="Yes">
      <formula>NOT(ISERROR(SEARCH("Yes",D10)))</formula>
    </cfRule>
  </conditionalFormatting>
  <conditionalFormatting sqref="D11">
    <cfRule type="containsText" dxfId="55" priority="164" operator="containsText" text="Yes">
      <formula>NOT(ISERROR(SEARCH("Yes",D11)))</formula>
    </cfRule>
  </conditionalFormatting>
  <conditionalFormatting sqref="H10">
    <cfRule type="containsText" dxfId="54" priority="148" operator="containsText" text="New Tag Required">
      <formula>NOT(ISERROR(SEARCH("New Tag Required",H10)))</formula>
    </cfRule>
  </conditionalFormatting>
  <conditionalFormatting sqref="H10">
    <cfRule type="containsText" dxfId="53" priority="147" operator="containsText" text="Action Required">
      <formula>NOT(ISERROR(SEARCH("Action Required",H10)))</formula>
    </cfRule>
  </conditionalFormatting>
  <conditionalFormatting sqref="H10">
    <cfRule type="containsText" dxfId="52" priority="146" operator="containsText" text="New Tag Required">
      <formula>NOT(ISERROR(SEARCH("New Tag Required",H10)))</formula>
    </cfRule>
  </conditionalFormatting>
  <conditionalFormatting sqref="H10">
    <cfRule type="containsText" dxfId="51" priority="145" operator="containsText" text="Action Required">
      <formula>NOT(ISERROR(SEARCH("Action Required",H10)))</formula>
    </cfRule>
  </conditionalFormatting>
  <conditionalFormatting sqref="H10">
    <cfRule type="containsText" dxfId="50" priority="144" operator="containsText" text="Remove Old Tag">
      <formula>NOT(ISERROR(SEARCH("Remove Old Tag",H10)))</formula>
    </cfRule>
  </conditionalFormatting>
  <conditionalFormatting sqref="D9">
    <cfRule type="containsText" dxfId="49" priority="138" operator="containsText" text="Yes">
      <formula>NOT(ISERROR(SEARCH("Yes",D9)))</formula>
    </cfRule>
  </conditionalFormatting>
  <conditionalFormatting sqref="G9">
    <cfRule type="containsText" dxfId="48" priority="137" operator="containsText" text="New Tag Required">
      <formula>NOT(ISERROR(SEARCH("New Tag Required",G9)))</formula>
    </cfRule>
  </conditionalFormatting>
  <conditionalFormatting sqref="G9">
    <cfRule type="containsText" dxfId="47" priority="136" operator="containsText" text="Action Required">
      <formula>NOT(ISERROR(SEARCH("Action Required",G9)))</formula>
    </cfRule>
  </conditionalFormatting>
  <conditionalFormatting sqref="G9">
    <cfRule type="containsText" dxfId="46" priority="135" operator="containsText" text="New Tag Required">
      <formula>NOT(ISERROR(SEARCH("New Tag Required",G9)))</formula>
    </cfRule>
  </conditionalFormatting>
  <conditionalFormatting sqref="G9">
    <cfRule type="containsText" dxfId="45" priority="134" operator="containsText" text="Action Required">
      <formula>NOT(ISERROR(SEARCH("Action Required",G9)))</formula>
    </cfRule>
  </conditionalFormatting>
  <conditionalFormatting sqref="G9">
    <cfRule type="containsText" dxfId="44" priority="133" operator="containsText" text="Remove Old Tag">
      <formula>NOT(ISERROR(SEARCH("Remove Old Tag",G9)))</formula>
    </cfRule>
  </conditionalFormatting>
  <conditionalFormatting sqref="H9">
    <cfRule type="containsText" dxfId="43" priority="132" operator="containsText" text="New Tag Required">
      <formula>NOT(ISERROR(SEARCH("New Tag Required",H9)))</formula>
    </cfRule>
  </conditionalFormatting>
  <conditionalFormatting sqref="H9">
    <cfRule type="containsText" dxfId="42" priority="131" operator="containsText" text="Action Required">
      <formula>NOT(ISERROR(SEARCH("Action Required",H9)))</formula>
    </cfRule>
  </conditionalFormatting>
  <conditionalFormatting sqref="H9">
    <cfRule type="containsText" dxfId="41" priority="130" operator="containsText" text="New Tag Required">
      <formula>NOT(ISERROR(SEARCH("New Tag Required",H9)))</formula>
    </cfRule>
  </conditionalFormatting>
  <conditionalFormatting sqref="H9">
    <cfRule type="containsText" dxfId="40" priority="129" operator="containsText" text="Action Required">
      <formula>NOT(ISERROR(SEARCH("Action Required",H9)))</formula>
    </cfRule>
  </conditionalFormatting>
  <conditionalFormatting sqref="H9">
    <cfRule type="containsText" dxfId="39" priority="128" operator="containsText" text="Remove Old Tag">
      <formula>NOT(ISERROR(SEARCH("Remove Old Tag",H9)))</formula>
    </cfRule>
  </conditionalFormatting>
  <conditionalFormatting sqref="N7">
    <cfRule type="expression" dxfId="38" priority="335">
      <formula>$M9="Log Issues"</formula>
    </cfRule>
  </conditionalFormatting>
  <conditionalFormatting sqref="J9">
    <cfRule type="cellIs" dxfId="37" priority="87" operator="equal">
      <formula>0</formula>
    </cfRule>
  </conditionalFormatting>
  <conditionalFormatting sqref="M9">
    <cfRule type="cellIs" dxfId="36" priority="86" operator="equal">
      <formula>0</formula>
    </cfRule>
  </conditionalFormatting>
  <conditionalFormatting sqref="J9 M9">
    <cfRule type="cellIs" dxfId="35" priority="83" operator="equal">
      <formula>"In Progress"</formula>
    </cfRule>
    <cfRule type="cellIs" dxfId="34" priority="84" operator="equal">
      <formula>"Log Issues"</formula>
    </cfRule>
    <cfRule type="cellIs" dxfId="33" priority="85" operator="equal">
      <formula>"N/A"</formula>
    </cfRule>
  </conditionalFormatting>
  <conditionalFormatting sqref="H9">
    <cfRule type="containsText" dxfId="32" priority="73" operator="containsText" text="New Tag Required">
      <formula>NOT(ISERROR(SEARCH("New Tag Required",H9)))</formula>
    </cfRule>
  </conditionalFormatting>
  <conditionalFormatting sqref="H9">
    <cfRule type="containsText" dxfId="31" priority="72" operator="containsText" text="Action Required">
      <formula>NOT(ISERROR(SEARCH("Action Required",H9)))</formula>
    </cfRule>
  </conditionalFormatting>
  <conditionalFormatting sqref="H9">
    <cfRule type="containsText" dxfId="30" priority="71" operator="containsText" text="New Tag Required">
      <formula>NOT(ISERROR(SEARCH("New Tag Required",H9)))</formula>
    </cfRule>
  </conditionalFormatting>
  <conditionalFormatting sqref="H9">
    <cfRule type="containsText" dxfId="29" priority="70" operator="containsText" text="Action Required">
      <formula>NOT(ISERROR(SEARCH("Action Required",H9)))</formula>
    </cfRule>
  </conditionalFormatting>
  <conditionalFormatting sqref="H9">
    <cfRule type="containsText" dxfId="28" priority="69" operator="containsText" text="Remove Old Tag">
      <formula>NOT(ISERROR(SEARCH("Remove Old Tag",H9)))</formula>
    </cfRule>
  </conditionalFormatting>
  <conditionalFormatting sqref="G6:G8">
    <cfRule type="containsText" dxfId="27" priority="29" operator="containsText" text="New Tag Required">
      <formula>NOT(ISERROR(SEARCH("New Tag Required",G6)))</formula>
    </cfRule>
  </conditionalFormatting>
  <conditionalFormatting sqref="G6:G8">
    <cfRule type="containsText" dxfId="26" priority="28" operator="containsText" text="Action Required">
      <formula>NOT(ISERROR(SEARCH("Action Required",G6)))</formula>
    </cfRule>
  </conditionalFormatting>
  <conditionalFormatting sqref="G6:G8">
    <cfRule type="containsText" dxfId="25" priority="27" operator="containsText" text="Remove Old Tag">
      <formula>NOT(ISERROR(SEARCH("Remove Old Tag",G6)))</formula>
    </cfRule>
  </conditionalFormatting>
  <conditionalFormatting sqref="H6:H8">
    <cfRule type="containsText" dxfId="24" priority="23" operator="containsText" text="New Sign Required">
      <formula>NOT(ISERROR(SEARCH("New Sign Required",H6)))</formula>
    </cfRule>
  </conditionalFormatting>
  <conditionalFormatting sqref="H6:H8">
    <cfRule type="containsText" dxfId="23" priority="22" operator="containsText" text="Action Required">
      <formula>NOT(ISERROR(SEARCH("Action Required",H6)))</formula>
    </cfRule>
  </conditionalFormatting>
  <conditionalFormatting sqref="H6:H8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:D8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 xr:uid="{00000000-0002-0000-0000-000000000000}">
      <formula1>DoorSignage</formula1>
    </dataValidation>
    <dataValidation type="list" allowBlank="1" showInputMessage="1" showErrorMessage="1" sqref="D6:D6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H27 H30:H187 H6:H8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G27 G30:G187 G6:G8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C27:C187 C6:C10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M15:M22 M7:M13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 xr:uid="{00000000-0002-0000-0000-000008000000}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G9:H26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1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22.42578125" style="67" bestFit="1" customWidth="1"/>
    <col min="2" max="2" width="29" style="67" bestFit="1" customWidth="1"/>
    <col min="3" max="3" width="11.85546875" style="61" bestFit="1" customWidth="1"/>
    <col min="4" max="4" width="13.28515625" style="61" bestFit="1" customWidth="1"/>
    <col min="5" max="5" width="24" style="61" bestFit="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10" x14ac:dyDescent="0.25">
      <c r="A1" s="57" t="s">
        <v>7</v>
      </c>
      <c r="B1" s="75" t="s">
        <v>78</v>
      </c>
      <c r="C1" s="58"/>
      <c r="D1" s="59" t="s">
        <v>10</v>
      </c>
      <c r="E1" s="60">
        <f>'KD Changes'!G1</f>
        <v>43812</v>
      </c>
    </row>
    <row r="2" spans="1:10" ht="15" customHeight="1" x14ac:dyDescent="0.25">
      <c r="A2" s="63" t="s">
        <v>8</v>
      </c>
      <c r="B2" s="75" t="s">
        <v>79</v>
      </c>
      <c r="C2" s="64"/>
      <c r="D2" s="65" t="s">
        <v>12</v>
      </c>
      <c r="E2" s="66" t="str">
        <f>'KD Changes'!G2</f>
        <v>Aaron Newell</v>
      </c>
    </row>
    <row r="3" spans="1:10" x14ac:dyDescent="0.25">
      <c r="B3" s="68"/>
    </row>
    <row r="5" spans="1:10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10" ht="18" customHeight="1" thickTop="1" x14ac:dyDescent="0.25">
      <c r="A6" s="9"/>
      <c r="B6" s="9"/>
      <c r="C6" s="72"/>
      <c r="G6" s="71"/>
      <c r="H6" s="71"/>
      <c r="I6" s="61"/>
      <c r="J6" s="61"/>
    </row>
    <row r="7" spans="1:10" ht="18" customHeight="1" x14ac:dyDescent="0.25">
      <c r="A7" s="78" t="s">
        <v>89</v>
      </c>
      <c r="B7" s="79" t="s">
        <v>90</v>
      </c>
      <c r="C7" s="72" t="s">
        <v>63</v>
      </c>
      <c r="D7" s="61">
        <v>231</v>
      </c>
      <c r="F7" s="73"/>
      <c r="G7" s="71"/>
      <c r="H7" s="71"/>
    </row>
    <row r="8" spans="1:10" ht="18" customHeight="1" x14ac:dyDescent="0.25">
      <c r="A8" s="78" t="s">
        <v>91</v>
      </c>
      <c r="B8" s="79" t="s">
        <v>92</v>
      </c>
      <c r="C8" s="72" t="s">
        <v>63</v>
      </c>
      <c r="D8" s="61">
        <v>773</v>
      </c>
    </row>
    <row r="9" spans="1:10" ht="18" customHeight="1" x14ac:dyDescent="0.25">
      <c r="B9" s="74"/>
      <c r="C9" s="72"/>
    </row>
    <row r="10" spans="1:10" ht="18" customHeight="1" x14ac:dyDescent="0.25">
      <c r="A10" s="78" t="s">
        <v>85</v>
      </c>
      <c r="B10" s="79" t="s">
        <v>86</v>
      </c>
      <c r="C10" s="72" t="s">
        <v>64</v>
      </c>
      <c r="D10" s="61">
        <v>2310</v>
      </c>
      <c r="E10" s="61" t="s">
        <v>93</v>
      </c>
    </row>
    <row r="11" spans="1:10" ht="18" customHeight="1" x14ac:dyDescent="0.25">
      <c r="A11" s="78" t="s">
        <v>87</v>
      </c>
      <c r="B11" s="79" t="s">
        <v>88</v>
      </c>
      <c r="C11" s="72" t="s">
        <v>64</v>
      </c>
      <c r="D11" s="61">
        <v>31</v>
      </c>
    </row>
    <row r="12" spans="1:10" ht="18" customHeight="1" x14ac:dyDescent="0.25">
      <c r="B12" s="74"/>
      <c r="C12" s="72"/>
    </row>
    <row r="13" spans="1:10" ht="18" customHeight="1" x14ac:dyDescent="0.25">
      <c r="B13" s="74"/>
      <c r="C13" s="72"/>
    </row>
    <row r="14" spans="1:10" ht="18" customHeight="1" x14ac:dyDescent="0.25">
      <c r="B14" s="74"/>
      <c r="C14" s="72"/>
    </row>
    <row r="15" spans="1:10" ht="18" customHeight="1" x14ac:dyDescent="0.25">
      <c r="B15" s="74"/>
      <c r="C15" s="72"/>
    </row>
    <row r="16" spans="1:10" ht="18" customHeight="1" x14ac:dyDescent="0.25">
      <c r="B16" s="74"/>
      <c r="C16" s="72"/>
    </row>
    <row r="17" spans="2:3" ht="18" customHeight="1" x14ac:dyDescent="0.25">
      <c r="B17" s="74"/>
      <c r="C17" s="72"/>
    </row>
    <row r="18" spans="2:3" ht="18" customHeight="1" x14ac:dyDescent="0.25">
      <c r="B18" s="74"/>
      <c r="C18" s="72"/>
    </row>
    <row r="19" spans="2:3" ht="18" customHeight="1" x14ac:dyDescent="0.25">
      <c r="B19" s="74"/>
      <c r="C19" s="72"/>
    </row>
    <row r="20" spans="2:3" ht="18" customHeight="1" x14ac:dyDescent="0.25">
      <c r="B20" s="74"/>
      <c r="C20" s="72"/>
    </row>
    <row r="21" spans="2:3" ht="18" customHeight="1" x14ac:dyDescent="0.25">
      <c r="B21" s="74"/>
      <c r="C21" s="72"/>
    </row>
    <row r="22" spans="2:3" ht="18" customHeight="1" x14ac:dyDescent="0.25">
      <c r="B22" s="74"/>
      <c r="C22" s="72"/>
    </row>
    <row r="23" spans="2:3" ht="18" customHeight="1" x14ac:dyDescent="0.25">
      <c r="B23" s="74"/>
      <c r="C23" s="72"/>
    </row>
    <row r="24" spans="2:3" ht="18" customHeight="1" x14ac:dyDescent="0.25">
      <c r="B24" s="74"/>
      <c r="C24" s="72"/>
    </row>
    <row r="25" spans="2:3" ht="18" customHeight="1" x14ac:dyDescent="0.25">
      <c r="B25" s="74"/>
      <c r="C25" s="72"/>
    </row>
    <row r="26" spans="2:3" ht="18" customHeight="1" x14ac:dyDescent="0.25">
      <c r="B26" s="74"/>
      <c r="C26" s="72"/>
    </row>
    <row r="27" spans="2:3" ht="18" customHeight="1" x14ac:dyDescent="0.25">
      <c r="B27" s="74"/>
      <c r="C27" s="72"/>
    </row>
    <row r="28" spans="2:3" ht="18" customHeight="1" x14ac:dyDescent="0.25">
      <c r="B28" s="74"/>
      <c r="C28" s="72"/>
    </row>
    <row r="29" spans="2:3" ht="18" customHeight="1" x14ac:dyDescent="0.25">
      <c r="B29" s="74"/>
      <c r="C29" s="72"/>
    </row>
    <row r="30" spans="2:3" ht="18" customHeight="1" x14ac:dyDescent="0.25">
      <c r="B30" s="74"/>
      <c r="C30" s="72"/>
    </row>
    <row r="31" spans="2:3" ht="18" customHeight="1" x14ac:dyDescent="0.25">
      <c r="B31" s="74"/>
      <c r="C31" s="72"/>
    </row>
    <row r="32" spans="2:3" ht="18" customHeight="1" x14ac:dyDescent="0.25">
      <c r="B32" s="74"/>
      <c r="C32" s="72"/>
    </row>
    <row r="33" spans="2:3" ht="18" customHeight="1" x14ac:dyDescent="0.25">
      <c r="B33" s="74"/>
      <c r="C33" s="72"/>
    </row>
    <row r="34" spans="2:3" x14ac:dyDescent="0.25">
      <c r="B34" s="74"/>
      <c r="C34" s="72"/>
    </row>
    <row r="35" spans="2:3" x14ac:dyDescent="0.25">
      <c r="B35" s="74"/>
      <c r="C35" s="72"/>
    </row>
    <row r="36" spans="2:3" x14ac:dyDescent="0.25">
      <c r="B36" s="74"/>
      <c r="C36" s="72"/>
    </row>
    <row r="37" spans="2:3" x14ac:dyDescent="0.25">
      <c r="B37" s="74"/>
      <c r="C37" s="72"/>
    </row>
    <row r="38" spans="2:3" x14ac:dyDescent="0.25">
      <c r="B38" s="74"/>
      <c r="C38" s="72"/>
    </row>
    <row r="39" spans="2:3" x14ac:dyDescent="0.25">
      <c r="B39" s="74"/>
      <c r="C39" s="72"/>
    </row>
    <row r="40" spans="2:3" x14ac:dyDescent="0.25">
      <c r="B40" s="74"/>
      <c r="C40" s="72"/>
    </row>
    <row r="41" spans="2:3" x14ac:dyDescent="0.25">
      <c r="B41" s="74"/>
      <c r="C41" s="72"/>
    </row>
    <row r="42" spans="2:3" x14ac:dyDescent="0.25">
      <c r="B42" s="74"/>
      <c r="C42" s="72"/>
    </row>
    <row r="43" spans="2:3" x14ac:dyDescent="0.25">
      <c r="B43" s="74"/>
    </row>
    <row r="44" spans="2:3" x14ac:dyDescent="0.25">
      <c r="B44" s="74"/>
    </row>
    <row r="45" spans="2:3" x14ac:dyDescent="0.25">
      <c r="B45" s="74"/>
    </row>
    <row r="46" spans="2:3" x14ac:dyDescent="0.25">
      <c r="B46" s="74"/>
    </row>
    <row r="47" spans="2:3" x14ac:dyDescent="0.25">
      <c r="B47" s="74"/>
    </row>
    <row r="48" spans="2:3" x14ac:dyDescent="0.25">
      <c r="B48" s="74"/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  <row r="109" spans="2:2" x14ac:dyDescent="0.25">
      <c r="B109" s="74"/>
    </row>
    <row r="110" spans="2:2" x14ac:dyDescent="0.25">
      <c r="B110" s="74"/>
    </row>
    <row r="111" spans="2:2" x14ac:dyDescent="0.25">
      <c r="B111" s="74"/>
    </row>
  </sheetData>
  <sheetProtection insertRows="0" deleteRows="0" selectLockedCells="1"/>
  <conditionalFormatting sqref="D8:D14">
    <cfRule type="containsText" dxfId="5" priority="15" operator="containsText" text="Yes">
      <formula>NOT(ISERROR(SEARCH("Yes",D8)))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2019-12-20T17:33:47Z</dcterms:modified>
</cp:coreProperties>
</file>