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11" i="1" l="1"/>
  <c r="M11" i="1"/>
  <c r="J6" i="1" l="1"/>
  <c r="E2" i="4" l="1"/>
  <c r="E1" i="4"/>
  <c r="B1" i="4"/>
  <c r="B2" i="4" l="1"/>
  <c r="M7" i="1" l="1"/>
  <c r="M9" i="1"/>
  <c r="M12" i="1"/>
  <c r="M13" i="1"/>
  <c r="M15" i="1"/>
  <c r="M20" i="1"/>
  <c r="M14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6" i="1"/>
  <c r="J7" i="1"/>
  <c r="J9" i="1"/>
  <c r="J12" i="1"/>
  <c r="J13" i="1"/>
  <c r="J15" i="1"/>
  <c r="J20" i="1"/>
  <c r="J14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H41" i="1" l="1"/>
  <c r="G41" i="1"/>
  <c r="M41" i="1" l="1"/>
  <c r="K2" i="1" s="1"/>
  <c r="J4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<sst xmlns="http://schemas.openxmlformats.org/spreadsheetml/2006/main" count="206" uniqueCount="111">
  <si>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</si>
  <si>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</si>
  <si>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</si>
  <si>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</si>
  <si>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</si>
  <si>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</si>
  <si>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</si>
  <si>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</si>
  <si>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</si>
  <si>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</si>
  <si>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</si>
  <si>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</si>
  <si>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</si>
  <si>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</si>
  <si>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</si>
  <si>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</si>
  <si>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</si>
  <si>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</si>
  <si>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</si>
  <si>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</si>
  <si>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</si>
  <si>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</si>
  <si>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</si>
  <si>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</si>
  <si>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</si>
  <si>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</si>
  <si>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</si>
  <si>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</si>
  <si>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</si>
  <si>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</si>
  <si>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</si>
  <si>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</si>
  <si>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</si>
  <si>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</si>
  <si>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</si>
  <si>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</si>
  <si>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</si>
  <si>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</si>
  <si>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</si>
  <si>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</si>
  <si>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</si>
  <si>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</si>
  <si>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</si>
  <si>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</si>
  <si>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</si>
  <si>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</si>
  <si>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</si>
  <si>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</si>
  <si>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</si>
  <si>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</si>
  <si>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</si>
  <si>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</si>
  <si>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</si>
  <si>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</si>
  <si>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</si>
  <si>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</si>
  <si>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</si>
  <si>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</si>
  <si>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</si>
  <si>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</si>
  <si>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</si>
  <si>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</si>
  <si>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</si>
  <si>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</si>
  <si>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</si>
  <si>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</si>
  <si>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</si>
  <si>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</si>
  <si>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</si>
  <si>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</si>
  <si>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</si>
  <si>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</si>
  <si>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</si>
  <si>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</si>
  <si>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</si>
  <si>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0293</t>
  </si>
  <si>
    <t>C245</t>
  </si>
  <si>
    <t>02</t>
  </si>
  <si>
    <t>C246</t>
  </si>
  <si>
    <t>C243</t>
  </si>
  <si>
    <t>C237</t>
  </si>
  <si>
    <t>Door Removed</t>
  </si>
  <si>
    <t>C243A</t>
  </si>
  <si>
    <t>C200W</t>
  </si>
  <si>
    <t>C246A</t>
  </si>
  <si>
    <t>cased opening removed</t>
  </si>
  <si>
    <t>C0247</t>
  </si>
  <si>
    <t>SqFt Correction</t>
  </si>
  <si>
    <t>C0200N1</t>
  </si>
  <si>
    <t>C0200W1</t>
  </si>
  <si>
    <t>C0200N</t>
  </si>
  <si>
    <t>C0200W2</t>
  </si>
  <si>
    <t>Add this Room Number</t>
  </si>
  <si>
    <t>C0200N2</t>
  </si>
  <si>
    <t>C0200N3</t>
  </si>
  <si>
    <t>C0200N5</t>
  </si>
  <si>
    <t>C0200W</t>
  </si>
  <si>
    <t>LX-0293-02-C0243A</t>
  </si>
  <si>
    <t>LX-0293-02-C0246A</t>
  </si>
  <si>
    <t>UK HOSPITAL - Room C0243A</t>
  </si>
  <si>
    <t>UK HOSPITAL - Room C0246A</t>
  </si>
  <si>
    <t>LX-0293-02-C0237</t>
  </si>
  <si>
    <t>UK HOSPITAL - Room C0237</t>
  </si>
  <si>
    <t>LX-0293-02-C0200N5</t>
  </si>
  <si>
    <t>UK HOSPITAL - Room C0200N5</t>
  </si>
  <si>
    <t>LX-0293-02-C0201</t>
  </si>
  <si>
    <t>UK HOSPITAL - Room C0201</t>
  </si>
  <si>
    <t>LX-0293-02-C0245A</t>
  </si>
  <si>
    <t>UK HOSPITAL - Room C0245A</t>
  </si>
  <si>
    <t>LX-0293-02-C0245B</t>
  </si>
  <si>
    <t>UK HOSPITAL - Room C0245B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</si>
</sst>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7"/>
  <sheetViews>
    <sheetView tabSelected="1" zoomScale="90" zoomScaleNormal="90" workbookViewId="0">
      <selection activeCell="C26" sqref="C2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42572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UK Hospital - Chandler Medical Center &amp; Hospital</v>
      </c>
      <c r="C2" s="78"/>
      <c r="F2" s="69" t="s">
        <v>12</v>
      </c>
      <c r="G2" s="22" t="s">
        <v>68</v>
      </c>
      <c r="J2" s="15">
        <f>G41-J41</f>
        <v>3</v>
      </c>
      <c r="K2" s="15">
        <f>H41-M41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81</v>
      </c>
      <c r="D6" s="41" t="s">
        <v>5</v>
      </c>
      <c r="E6" s="50">
        <v>114</v>
      </c>
      <c r="F6" s="50">
        <v>113</v>
      </c>
      <c r="G6" s="50" t="s">
        <v>2</v>
      </c>
      <c r="H6" s="41" t="s">
        <v>13</v>
      </c>
      <c r="I6" s="42" t="s">
        <v>85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22</v>
      </c>
      <c r="D7" s="41" t="s">
        <v>5</v>
      </c>
      <c r="E7" s="50">
        <v>213</v>
      </c>
      <c r="F7" s="50">
        <v>104</v>
      </c>
      <c r="G7" s="50" t="s">
        <v>2</v>
      </c>
      <c r="H7" s="50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25">
      <c r="A8" s="48" t="s">
        <v>84</v>
      </c>
      <c r="B8" s="48" t="s">
        <v>77</v>
      </c>
      <c r="C8" s="42" t="s">
        <v>24</v>
      </c>
      <c r="D8" s="41" t="s">
        <v>5</v>
      </c>
      <c r="E8" s="50">
        <v>0</v>
      </c>
      <c r="F8" s="50">
        <v>103</v>
      </c>
      <c r="G8" s="50" t="s">
        <v>3</v>
      </c>
      <c r="H8" s="41" t="s">
        <v>18</v>
      </c>
      <c r="I8" s="42"/>
      <c r="J8" s="59"/>
      <c r="K8" s="60"/>
      <c r="L8" s="59"/>
      <c r="M8" s="59"/>
      <c r="N8" s="60"/>
      <c r="O8" s="59"/>
    </row>
    <row r="9" spans="1:16" s="41" customFormat="1" ht="15" customHeight="1" x14ac:dyDescent="0.25">
      <c r="A9" s="48" t="s">
        <v>79</v>
      </c>
      <c r="B9" s="48" t="s">
        <v>77</v>
      </c>
      <c r="C9" s="42" t="s">
        <v>22</v>
      </c>
      <c r="D9" s="41" t="s">
        <v>5</v>
      </c>
      <c r="E9" s="50">
        <v>205</v>
      </c>
      <c r="F9" s="50">
        <v>99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15" customHeight="1" x14ac:dyDescent="0.25">
      <c r="A10" s="48" t="s">
        <v>82</v>
      </c>
      <c r="B10" s="48" t="s">
        <v>77</v>
      </c>
      <c r="C10" s="42" t="s">
        <v>24</v>
      </c>
      <c r="D10" s="41" t="s">
        <v>5</v>
      </c>
      <c r="E10" s="50">
        <v>0</v>
      </c>
      <c r="F10" s="50">
        <v>99</v>
      </c>
      <c r="G10" s="50" t="s">
        <v>3</v>
      </c>
      <c r="H10" s="41" t="s">
        <v>18</v>
      </c>
      <c r="I10" s="42"/>
      <c r="J10" s="59"/>
      <c r="K10" s="60"/>
      <c r="L10" s="59"/>
      <c r="M10" s="59"/>
      <c r="N10" s="60"/>
      <c r="O10" s="59"/>
    </row>
    <row r="11" spans="1:16" s="41" customFormat="1" x14ac:dyDescent="0.25">
      <c r="A11" s="61" t="s">
        <v>80</v>
      </c>
      <c r="B11" s="48" t="s">
        <v>77</v>
      </c>
      <c r="C11" s="42" t="s">
        <v>49</v>
      </c>
      <c r="D11" s="41" t="s">
        <v>5</v>
      </c>
      <c r="E11" s="62">
        <v>115</v>
      </c>
      <c r="F11" s="62">
        <v>268</v>
      </c>
      <c r="G11" s="50" t="s">
        <v>2</v>
      </c>
      <c r="H11" s="41" t="s">
        <v>2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3" t="s">
        <v>83</v>
      </c>
      <c r="B12" s="48" t="s">
        <v>77</v>
      </c>
      <c r="C12" s="42" t="s">
        <v>49</v>
      </c>
      <c r="D12" s="41" t="s">
        <v>5</v>
      </c>
      <c r="E12" s="50">
        <v>650</v>
      </c>
      <c r="F12" s="50">
        <v>651</v>
      </c>
      <c r="G12" s="50" t="s">
        <v>2</v>
      </c>
      <c r="H12" s="41" t="s">
        <v>2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63" t="s">
        <v>86</v>
      </c>
      <c r="B13" s="48" t="s">
        <v>77</v>
      </c>
      <c r="C13" s="42" t="s">
        <v>87</v>
      </c>
      <c r="D13" s="41" t="s">
        <v>5</v>
      </c>
      <c r="E13" s="50">
        <v>140</v>
      </c>
      <c r="F13" s="50">
        <v>143</v>
      </c>
      <c r="G13" s="50" t="s">
        <v>2</v>
      </c>
      <c r="H13" s="41" t="s">
        <v>2</v>
      </c>
      <c r="I13" s="42"/>
      <c r="J13" s="59" t="str">
        <f>IF(G13="No Change","N/A",IF(G13="New Tag Required",Lookup!F:F,IF(G13="Remove Old Tag",Lookup!F:F,IF(G13="N/A","N/A",""))))</f>
        <v>N/A</v>
      </c>
      <c r="K13" s="60"/>
      <c r="L13" s="59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x14ac:dyDescent="0.25">
      <c r="A14" s="63" t="s">
        <v>90</v>
      </c>
      <c r="B14" s="48" t="s">
        <v>77</v>
      </c>
      <c r="C14" s="42" t="s">
        <v>87</v>
      </c>
      <c r="D14" s="41" t="s">
        <v>5</v>
      </c>
      <c r="E14" s="50">
        <v>808</v>
      </c>
      <c r="F14" s="50">
        <v>898</v>
      </c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 t="s">
        <v>88</v>
      </c>
      <c r="B15" s="48" t="s">
        <v>77</v>
      </c>
      <c r="C15" s="42" t="s">
        <v>87</v>
      </c>
      <c r="D15" s="41" t="s">
        <v>5</v>
      </c>
      <c r="E15" s="50">
        <v>423</v>
      </c>
      <c r="F15" s="50">
        <v>209</v>
      </c>
      <c r="G15" s="50" t="s">
        <v>2</v>
      </c>
      <c r="H15" s="41" t="s">
        <v>2</v>
      </c>
      <c r="I15" s="42"/>
      <c r="J15" s="59" t="str">
        <f>IF(G15="No Change","N/A",IF(G15="New Tag Required",Lookup!F:F,IF(G15="Remove Old Tag",Lookup!F:F,IF(G15="N/A","N/A",""))))</f>
        <v>N/A</v>
      </c>
      <c r="K15" s="60"/>
      <c r="L15" s="59"/>
      <c r="M15" s="59" t="str">
        <f>IF(H15="No Change","N/A",IF(H15="New Tag Required",Lookup!F:F,IF(H15="Remove Old Sign",Lookup!F:F,IF(H15="N/A","N/A",""))))</f>
        <v>N/A</v>
      </c>
      <c r="N15" s="60"/>
      <c r="O15" s="59"/>
    </row>
    <row r="16" spans="1:16" s="41" customFormat="1" x14ac:dyDescent="0.25">
      <c r="A16" s="63" t="s">
        <v>93</v>
      </c>
      <c r="B16" s="48" t="s">
        <v>77</v>
      </c>
      <c r="C16" s="42" t="s">
        <v>87</v>
      </c>
      <c r="D16" s="41" t="s">
        <v>5</v>
      </c>
      <c r="E16" s="50">
        <v>696</v>
      </c>
      <c r="F16" s="50">
        <v>209</v>
      </c>
      <c r="G16" s="50" t="s">
        <v>2</v>
      </c>
      <c r="H16" s="41" t="s">
        <v>2</v>
      </c>
      <c r="I16" s="42"/>
      <c r="J16" s="59"/>
      <c r="K16" s="60"/>
      <c r="L16" s="59"/>
      <c r="M16" s="59"/>
      <c r="N16" s="60"/>
      <c r="O16" s="59"/>
    </row>
    <row r="17" spans="1:15" s="41" customFormat="1" x14ac:dyDescent="0.25">
      <c r="A17" s="63" t="s">
        <v>94</v>
      </c>
      <c r="B17" s="48" t="s">
        <v>77</v>
      </c>
      <c r="C17" s="42" t="s">
        <v>87</v>
      </c>
      <c r="D17" s="41" t="s">
        <v>5</v>
      </c>
      <c r="E17" s="50">
        <v>1121</v>
      </c>
      <c r="F17" s="50">
        <v>465</v>
      </c>
      <c r="G17" s="50" t="s">
        <v>2</v>
      </c>
      <c r="H17" s="41" t="s">
        <v>2</v>
      </c>
      <c r="I17" s="42"/>
      <c r="J17" s="59"/>
      <c r="K17" s="60"/>
      <c r="L17" s="59"/>
      <c r="M17" s="59"/>
      <c r="N17" s="60"/>
      <c r="O17" s="59"/>
    </row>
    <row r="18" spans="1:15" s="41" customFormat="1" ht="30" x14ac:dyDescent="0.25">
      <c r="A18" s="63" t="s">
        <v>95</v>
      </c>
      <c r="B18" s="48" t="s">
        <v>77</v>
      </c>
      <c r="C18" s="42" t="s">
        <v>52</v>
      </c>
      <c r="D18" s="41" t="s">
        <v>5</v>
      </c>
      <c r="E18" s="50">
        <v>489</v>
      </c>
      <c r="F18" s="50">
        <v>0</v>
      </c>
      <c r="G18" s="50" t="s">
        <v>2</v>
      </c>
      <c r="H18" s="41" t="s">
        <v>2</v>
      </c>
      <c r="I18" s="42"/>
      <c r="J18" s="59"/>
      <c r="K18" s="60"/>
      <c r="L18" s="59"/>
      <c r="M18" s="59"/>
      <c r="N18" s="60"/>
      <c r="O18" s="59"/>
    </row>
    <row r="19" spans="1:15" s="41" customFormat="1" x14ac:dyDescent="0.25">
      <c r="A19" s="63" t="s">
        <v>96</v>
      </c>
      <c r="B19" s="48" t="s">
        <v>77</v>
      </c>
      <c r="C19" s="42" t="s">
        <v>87</v>
      </c>
      <c r="D19" s="41" t="s">
        <v>5</v>
      </c>
      <c r="E19" s="50">
        <v>0</v>
      </c>
      <c r="F19" s="50">
        <v>651</v>
      </c>
      <c r="G19" s="50" t="s">
        <v>2</v>
      </c>
      <c r="H19" s="41" t="s">
        <v>2</v>
      </c>
      <c r="I19" s="42"/>
      <c r="J19" s="59"/>
      <c r="K19" s="60"/>
      <c r="L19" s="59"/>
      <c r="M19" s="59"/>
      <c r="N19" s="60"/>
      <c r="O19" s="59"/>
    </row>
    <row r="20" spans="1:15" s="41" customFormat="1" x14ac:dyDescent="0.25">
      <c r="A20" s="63" t="s">
        <v>89</v>
      </c>
      <c r="B20" s="48" t="s">
        <v>77</v>
      </c>
      <c r="C20" s="42" t="s">
        <v>87</v>
      </c>
      <c r="D20" s="41" t="s">
        <v>5</v>
      </c>
      <c r="E20" s="50">
        <v>844</v>
      </c>
      <c r="F20" s="50">
        <v>798</v>
      </c>
      <c r="G20" s="50" t="s">
        <v>2</v>
      </c>
      <c r="H20" s="41" t="s">
        <v>2</v>
      </c>
      <c r="I20" s="42"/>
      <c r="J20" s="59" t="str">
        <f>IF(G20="No Change","N/A",IF(G20="New Tag Required",Lookup!F:F,IF(G20="Remove Old Tag",Lookup!F:F,IF(G20="N/A","N/A",""))))</f>
        <v>N/A</v>
      </c>
      <c r="K20" s="60"/>
      <c r="L20" s="59"/>
      <c r="M20" s="59" t="str">
        <f>IF(H20="No Change","N/A",IF(H20="New Tag Required",Lookup!F:F,IF(H20="Remove Old Sign",Lookup!F:F,IF(H20="N/A","N/A",""))))</f>
        <v>N/A</v>
      </c>
      <c r="N20" s="60"/>
      <c r="O20" s="59"/>
    </row>
    <row r="21" spans="1:15" s="41" customFormat="1" x14ac:dyDescent="0.25">
      <c r="A21" s="63" t="s">
        <v>91</v>
      </c>
      <c r="B21" s="48" t="s">
        <v>77</v>
      </c>
      <c r="C21" s="42" t="s">
        <v>92</v>
      </c>
      <c r="D21" s="41" t="s">
        <v>5</v>
      </c>
      <c r="E21" s="50">
        <v>0</v>
      </c>
      <c r="F21" s="50">
        <v>653</v>
      </c>
      <c r="G21" s="50" t="s">
        <v>2</v>
      </c>
      <c r="H21" s="41" t="s">
        <v>2</v>
      </c>
      <c r="I21" s="42"/>
      <c r="J21" s="59" t="str">
        <f>IF(G21="No Change","N/A",IF(G21="New Tag Required",Lookup!F:F,IF(G21="Remove Old Tag",Lookup!F:F,IF(G21="N/A","N/A",""))))</f>
        <v>N/A</v>
      </c>
      <c r="K21" s="60"/>
      <c r="L21" s="59"/>
      <c r="M21" s="59" t="str">
        <f>IF(H21="No Change","N/A",IF(H21="New Tag Required",Lookup!F:F,IF(H21="Remove Old Sign",Lookup!F:F,IF(H21="N/A","N/A",""))))</f>
        <v>N/A</v>
      </c>
      <c r="N21" s="60"/>
      <c r="O21" s="59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L23" s="42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L24" s="42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L25" s="42"/>
      <c r="M25" s="59" t="str">
        <f>IF(H25="No Change","N/A",IF(H25="New Tag Required",Lookup!F:F,IF(H25="Remove Old Sign",Lookup!F:F,IF(H25="N/A","N/A",""))))</f>
        <v/>
      </c>
      <c r="N25" s="64"/>
      <c r="O25" s="42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L26" s="42"/>
      <c r="M26" s="59" t="str">
        <f>IF(H26="No Change","N/A",IF(H26="New Tag Required",Lookup!F:F,IF(H26="Remove Old Sign",Lookup!F:F,IF(H26="N/A","N/A",""))))</f>
        <v/>
      </c>
      <c r="N26" s="64"/>
      <c r="O26" s="42"/>
    </row>
    <row r="27" spans="1:15" s="41" customFormat="1" x14ac:dyDescent="0.25">
      <c r="A27" s="63"/>
      <c r="B27" s="48"/>
      <c r="C27" s="42"/>
      <c r="E27" s="50"/>
      <c r="F27" s="51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L27" s="42"/>
      <c r="M27" s="59" t="str">
        <f>IF(H27="No Change","N/A",IF(H27="New Tag Required",Lookup!F:F,IF(H27="Remove Old Sign",Lookup!F:F,IF(H27="N/A","N/A",""))))</f>
        <v/>
      </c>
      <c r="N27" s="64"/>
      <c r="O27" s="42"/>
    </row>
    <row r="28" spans="1:15" s="41" customFormat="1" x14ac:dyDescent="0.25">
      <c r="A28" s="63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L28" s="42"/>
      <c r="M28" s="59" t="str">
        <f>IF(H28="No Change","N/A",IF(H28="New Tag Required",Lookup!F:F,IF(H28="Remove Old Sign",Lookup!F:F,IF(H28="N/A","N/A",""))))</f>
        <v/>
      </c>
      <c r="N28" s="64"/>
      <c r="O28" s="42"/>
    </row>
    <row r="29" spans="1:15" s="41" customFormat="1" x14ac:dyDescent="0.25">
      <c r="A29" s="63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4"/>
      <c r="O29" s="42"/>
    </row>
    <row r="30" spans="1:15" s="41" customFormat="1" x14ac:dyDescent="0.25">
      <c r="A30" s="63"/>
      <c r="B30" s="48"/>
      <c r="C30" s="42"/>
      <c r="E30" s="50"/>
      <c r="F30" s="50"/>
      <c r="G30" s="50"/>
      <c r="I30" s="42"/>
      <c r="J30" s="59" t="str">
        <f>IF(G30="No Change","N/A",IF(G30="New Tag Required",Lookup!F:F,IF(G30="Remove Old Tag",Lookup!F:F,IF(G30="N/A","N/A",""))))</f>
        <v/>
      </c>
      <c r="K30" s="65"/>
      <c r="M30" s="59" t="str">
        <f>IF(H30="No Change","N/A",IF(H30="New Tag Required",Lookup!F:F,IF(H30="Remove Old Sign",Lookup!F:F,IF(H30="N/A","N/A",""))))</f>
        <v/>
      </c>
      <c r="N30" s="64"/>
      <c r="O30" s="42"/>
    </row>
    <row r="31" spans="1:15" s="41" customFormat="1" x14ac:dyDescent="0.25">
      <c r="A31" s="63"/>
      <c r="B31" s="48"/>
      <c r="C31" s="42"/>
      <c r="E31" s="50"/>
      <c r="F31" s="50"/>
      <c r="G31" s="50"/>
      <c r="I31" s="42"/>
      <c r="J31" s="59" t="str">
        <f>IF(G31="No Change","N/A",IF(G31="New Tag Required",Lookup!F:F,IF(G31="Remove Old Tag",Lookup!F:F,IF(G31="N/A","N/A",""))))</f>
        <v/>
      </c>
      <c r="K31" s="65"/>
      <c r="M31" s="59" t="str">
        <f>IF(H31="No Change","N/A",IF(H31="New Tag Required",Lookup!F:F,IF(H31="Remove Old Sign",Lookup!F:F,IF(H31="N/A","N/A",""))))</f>
        <v/>
      </c>
      <c r="N31" s="65"/>
    </row>
    <row r="32" spans="1:15" s="41" customFormat="1" x14ac:dyDescent="0.25">
      <c r="A32" s="63"/>
      <c r="B32" s="48"/>
      <c r="C32" s="42"/>
      <c r="E32" s="50"/>
      <c r="F32" s="50"/>
      <c r="G32" s="50"/>
      <c r="I32" s="42"/>
      <c r="J32" s="59" t="str">
        <f>IF(G32="No Change","N/A",IF(G32="New Tag Required",Lookup!F:F,IF(G32="Remove Old Tag",Lookup!F:F,IF(G32="N/A","N/A",""))))</f>
        <v/>
      </c>
      <c r="K32" s="65"/>
      <c r="M32" s="59" t="str">
        <f>IF(H32="No Change","N/A",IF(H32="New Tag Required",Lookup!F:F,IF(H32="Remove Old Sign",Lookup!F:F,IF(H32="N/A","N/A",""))))</f>
        <v/>
      </c>
      <c r="N32" s="65"/>
    </row>
    <row r="33" spans="1:14" s="41" customFormat="1" x14ac:dyDescent="0.25">
      <c r="A33" s="49"/>
      <c r="B33" s="48"/>
      <c r="C33" s="42"/>
      <c r="E33" s="50"/>
      <c r="F33" s="50"/>
      <c r="G33" s="50"/>
      <c r="I33" s="42"/>
      <c r="J33" s="59" t="str">
        <f>IF(G33="No Change","N/A",IF(G33="New Tag Required",Lookup!F:F,IF(G33="Remove Old Tag",Lookup!F:F,IF(G33="N/A","N/A",""))))</f>
        <v/>
      </c>
      <c r="K33" s="65"/>
      <c r="M33" s="59" t="str">
        <f>IF(H33="No Change","N/A",IF(H33="New Tag Required",Lookup!F:F,IF(H33="Remove Old Sign",Lookup!F:F,IF(H33="N/A","N/A",""))))</f>
        <v/>
      </c>
      <c r="N33" s="65"/>
    </row>
    <row r="34" spans="1:14" s="41" customFormat="1" x14ac:dyDescent="0.25">
      <c r="A34" s="49"/>
      <c r="B34" s="48"/>
      <c r="C34" s="42"/>
      <c r="E34" s="50"/>
      <c r="F34" s="50"/>
      <c r="G34" s="50"/>
      <c r="I34" s="42"/>
      <c r="J34" s="59" t="str">
        <f>IF(G34="No Change","N/A",IF(G34="New Tag Required",Lookup!F:F,IF(G34="Remove Old Tag",Lookup!F:F,IF(G34="N/A","N/A",""))))</f>
        <v/>
      </c>
      <c r="K34" s="65"/>
      <c r="M34" s="59" t="str">
        <f>IF(H34="No Change","N/A",IF(H34="New Tag Required",Lookup!F:F,IF(H34="Remove Old Sign",Lookup!F:F,IF(H34="N/A","N/A",""))))</f>
        <v/>
      </c>
      <c r="N34" s="65"/>
    </row>
    <row r="35" spans="1:14" s="41" customFormat="1" x14ac:dyDescent="0.25">
      <c r="A35" s="49"/>
      <c r="B35" s="48"/>
      <c r="C35" s="42"/>
      <c r="E35" s="50"/>
      <c r="F35" s="50"/>
      <c r="G35" s="50"/>
      <c r="I35" s="42"/>
      <c r="J35" s="59" t="str">
        <f>IF(G35="No Change","N/A",IF(G35="New Tag Required",Lookup!F:F,IF(G35="Remove Old Tag",Lookup!F:F,IF(G35="N/A","N/A",""))))</f>
        <v/>
      </c>
      <c r="K35" s="65"/>
      <c r="M35" s="59" t="str">
        <f>IF(H35="No Change","N/A",IF(H35="New Tag Required",Lookup!F:F,IF(H35="Remove Old Sign",Lookup!F:F,IF(H35="N/A","N/A",""))))</f>
        <v/>
      </c>
      <c r="N35" s="65"/>
    </row>
    <row r="36" spans="1:14" x14ac:dyDescent="0.25">
      <c r="A36" s="56"/>
      <c r="C36" s="11"/>
      <c r="E36" s="30"/>
      <c r="F36" s="30"/>
      <c r="G36" s="30"/>
      <c r="J36" s="10" t="str">
        <f>IF(G36="No Change","N/A",IF(G36="New Tag Required",Lookup!F:F,IF(G36="Remove Old Tag",Lookup!F:F,IF(G36="N/A","N/A",""))))</f>
        <v/>
      </c>
      <c r="K36" s="32"/>
      <c r="M36" s="10" t="str">
        <f>IF(H36="No Change","N/A",IF(H36="New Tag Required",Lookup!F:F,IF(H36="Remove Old Sign",Lookup!F:F,IF(H36="N/A","N/A",""))))</f>
        <v/>
      </c>
      <c r="N36" s="32"/>
    </row>
    <row r="37" spans="1:14" x14ac:dyDescent="0.25">
      <c r="A37" s="56"/>
      <c r="C37" s="11"/>
      <c r="E37" s="30"/>
      <c r="F37" s="30"/>
      <c r="G37" s="30"/>
      <c r="J37" s="10" t="str">
        <f>IF(G37="No Change","N/A",IF(G37="New Tag Required",Lookup!F:F,IF(G37="Remove Old Tag",Lookup!F:F,IF(G37="N/A","N/A",""))))</f>
        <v/>
      </c>
      <c r="K37" s="32"/>
      <c r="M37" s="10" t="str">
        <f>IF(H37="No Change","N/A",IF(H37="New Tag Required",Lookup!F:F,IF(H37="Remove Old Sign",Lookup!F:F,IF(H37="N/A","N/A",""))))</f>
        <v/>
      </c>
      <c r="N37" s="32"/>
    </row>
    <row r="38" spans="1:14" x14ac:dyDescent="0.25">
      <c r="A38" s="56"/>
      <c r="C38" s="11"/>
      <c r="E38" s="30"/>
      <c r="F38" s="30"/>
      <c r="G38" s="30"/>
      <c r="J38" s="10" t="str">
        <f>IF(G38="No Change","N/A",IF(G38="New Tag Required",Lookup!F:F,IF(G38="Remove Old Tag",Lookup!F:F,IF(G38="N/A","N/A",""))))</f>
        <v/>
      </c>
      <c r="K38" s="32"/>
      <c r="M38" s="10" t="str">
        <f>IF(H38="No Change","N/A",IF(H38="New Tag Required",Lookup!F:F,IF(H38="Remove Old Sign",Lookup!F:F,IF(H38="N/A","N/A",""))))</f>
        <v/>
      </c>
      <c r="N38" s="32"/>
    </row>
    <row r="39" spans="1:14" ht="15.75" thickBot="1" x14ac:dyDescent="0.3">
      <c r="A39" s="56"/>
      <c r="C39" s="11"/>
      <c r="E39" s="30"/>
      <c r="F39" s="30"/>
      <c r="G39" s="30"/>
      <c r="K39" s="32"/>
      <c r="N39" s="32"/>
    </row>
    <row r="40" spans="1:14" ht="45" x14ac:dyDescent="0.25">
      <c r="A40" s="56"/>
      <c r="C40" s="11"/>
      <c r="E40" s="30"/>
      <c r="F40" s="30"/>
      <c r="G40" s="74" t="s">
        <v>45</v>
      </c>
      <c r="H40" s="75" t="s">
        <v>46</v>
      </c>
      <c r="J40" s="76" t="s">
        <v>40</v>
      </c>
      <c r="K40" s="10"/>
      <c r="L40" s="10"/>
      <c r="M40" s="76" t="s">
        <v>41</v>
      </c>
    </row>
    <row r="41" spans="1:14" ht="15.75" thickBot="1" x14ac:dyDescent="0.3">
      <c r="A41" s="56"/>
      <c r="C41" s="11"/>
      <c r="E41" s="30"/>
      <c r="F41" s="30"/>
      <c r="G41" s="14">
        <f>COUNTIF(G6:G40,"New Tag Required")</f>
        <v>3</v>
      </c>
      <c r="H41" s="13">
        <f>COUNTIF(H6:H40,"New Sign Required")</f>
        <v>3</v>
      </c>
      <c r="J41" s="12">
        <f>COUNTIF(J6:J40,"Installed")</f>
        <v>0</v>
      </c>
      <c r="K41" s="10"/>
      <c r="L41" s="10"/>
      <c r="M41" s="12">
        <f>COUNTIF(M6:M40,"Installed")</f>
        <v>0</v>
      </c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6"/>
      <c r="C43" s="11"/>
      <c r="E43" s="30"/>
      <c r="F43" s="30"/>
      <c r="G43" s="30"/>
    </row>
    <row r="44" spans="1:14" x14ac:dyDescent="0.25">
      <c r="A44" s="56"/>
      <c r="C44" s="11"/>
      <c r="E44" s="30"/>
      <c r="F44" s="30"/>
      <c r="G44" s="30"/>
    </row>
    <row r="45" spans="1:14" x14ac:dyDescent="0.25">
      <c r="A45" s="56"/>
      <c r="C45" s="11"/>
      <c r="E45" s="30"/>
      <c r="F45" s="30"/>
      <c r="G45" s="30"/>
    </row>
    <row r="46" spans="1:14" x14ac:dyDescent="0.25">
      <c r="A46" s="56"/>
      <c r="C46" s="11"/>
      <c r="E46" s="30"/>
      <c r="F46" s="30"/>
      <c r="G46" s="30"/>
    </row>
    <row r="47" spans="1:14" x14ac:dyDescent="0.25">
      <c r="A47" s="56"/>
      <c r="C47" s="11"/>
      <c r="E47" s="30"/>
      <c r="F47" s="30"/>
      <c r="G47" s="30"/>
    </row>
    <row r="48" spans="1:14" x14ac:dyDescent="0.25">
      <c r="A48" s="56"/>
      <c r="C48" s="11"/>
      <c r="E48" s="30"/>
      <c r="F48" s="30"/>
      <c r="G48" s="30"/>
    </row>
    <row r="49" spans="1:7" x14ac:dyDescent="0.25">
      <c r="A49" s="57"/>
      <c r="C49" s="11"/>
      <c r="E49" s="30"/>
      <c r="F49" s="33"/>
      <c r="G49" s="30"/>
    </row>
    <row r="50" spans="1:7" x14ac:dyDescent="0.25">
      <c r="A50" s="57"/>
      <c r="C50" s="11"/>
      <c r="E50" s="30"/>
      <c r="F50" s="33"/>
      <c r="G50" s="30"/>
    </row>
    <row r="51" spans="1:7" x14ac:dyDescent="0.25">
      <c r="A51" s="57"/>
      <c r="C51" s="11"/>
      <c r="E51" s="30"/>
      <c r="F51" s="34"/>
      <c r="G51" s="30"/>
    </row>
    <row r="52" spans="1:7" x14ac:dyDescent="0.25">
      <c r="A52" s="56"/>
      <c r="C52" s="11"/>
      <c r="E52" s="30"/>
      <c r="F52" s="33"/>
      <c r="G52" s="30"/>
    </row>
    <row r="53" spans="1:7" x14ac:dyDescent="0.25">
      <c r="A53" s="56"/>
      <c r="C53" s="11"/>
      <c r="E53" s="30"/>
      <c r="F53" s="33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8"/>
      <c r="C55" s="11"/>
      <c r="E55" s="30"/>
      <c r="F55" s="30"/>
      <c r="G55" s="30"/>
    </row>
    <row r="56" spans="1:7" x14ac:dyDescent="0.25">
      <c r="A56" s="58"/>
      <c r="C56" s="11"/>
      <c r="E56" s="30"/>
      <c r="F56" s="30"/>
      <c r="G56" s="30"/>
    </row>
    <row r="57" spans="1:7" x14ac:dyDescent="0.25">
      <c r="A57" s="58"/>
      <c r="C57" s="11"/>
      <c r="E57" s="30"/>
      <c r="F57" s="30"/>
      <c r="G57" s="30"/>
    </row>
    <row r="58" spans="1:7" x14ac:dyDescent="0.25">
      <c r="A58" s="58"/>
      <c r="C58" s="11"/>
      <c r="E58" s="30"/>
      <c r="F58" s="31"/>
      <c r="G58" s="30"/>
    </row>
    <row r="59" spans="1:7" x14ac:dyDescent="0.25">
      <c r="A59" s="58"/>
      <c r="C59" s="11"/>
      <c r="E59" s="30"/>
      <c r="F59" s="30"/>
      <c r="G59" s="30"/>
    </row>
    <row r="60" spans="1:7" x14ac:dyDescent="0.25">
      <c r="A60" s="58"/>
      <c r="C60" s="11"/>
      <c r="E60" s="30"/>
      <c r="F60" s="30"/>
      <c r="G60" s="30"/>
    </row>
    <row r="61" spans="1:7" x14ac:dyDescent="0.25">
      <c r="A61" s="56"/>
      <c r="C61" s="11"/>
      <c r="E61" s="30"/>
      <c r="F61" s="30"/>
      <c r="G61" s="30"/>
    </row>
    <row r="62" spans="1:7" x14ac:dyDescent="0.25">
      <c r="A62" s="56"/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207" spans="3:3" x14ac:dyDescent="0.25">
      <c r="C207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6:G60 G14:G39">
    <cfRule type="containsText" dxfId="59" priority="128" operator="containsText" text="New Tag Required">
      <formula>NOT(ISERROR(SEARCH("New Tag Required",G14)))</formula>
    </cfRule>
  </conditionalFormatting>
  <conditionalFormatting sqref="D6 D9:D10 D14:D18 D20:D106">
    <cfRule type="containsText" dxfId="58" priority="127" operator="containsText" text="Yes">
      <formula>NOT(ISERROR(SEARCH("Yes",D6)))</formula>
    </cfRule>
  </conditionalFormatting>
  <conditionalFormatting sqref="H46:H106 H207:H428 H14:H39">
    <cfRule type="containsText" dxfId="57" priority="115" operator="containsText" text="New Sign Required">
      <formula>NOT(ISERROR(SEARCH("New Sign Required",H14)))</formula>
    </cfRule>
  </conditionalFormatting>
  <conditionalFormatting sqref="G46:G106 G14:H39">
    <cfRule type="containsText" dxfId="56" priority="114" operator="containsText" text="Action Required">
      <formula>NOT(ISERROR(SEARCH("Action Required",G14)))</formula>
    </cfRule>
  </conditionalFormatting>
  <conditionalFormatting sqref="H46:H106">
    <cfRule type="containsText" dxfId="55" priority="113" operator="containsText" text="Action Required">
      <formula>NOT(ISERROR(SEARCH("Action Required",H46)))</formula>
    </cfRule>
  </conditionalFormatting>
  <conditionalFormatting sqref="G6 G42:G45 G12:G13">
    <cfRule type="containsText" dxfId="54" priority="55" operator="containsText" text="New Tag Required">
      <formula>NOT(ISERROR(SEARCH("New Tag Required",G6)))</formula>
    </cfRule>
  </conditionalFormatting>
  <conditionalFormatting sqref="D12:D13">
    <cfRule type="containsText" dxfId="53" priority="54" operator="containsText" text="Yes">
      <formula>NOT(ISERROR(SEARCH("Yes",D12)))</formula>
    </cfRule>
  </conditionalFormatting>
  <conditionalFormatting sqref="H6 H42:H45 H12:H13">
    <cfRule type="containsText" dxfId="52" priority="53" operator="containsText" text="New Sign Required">
      <formula>NOT(ISERROR(SEARCH("New Sign Required",H6)))</formula>
    </cfRule>
  </conditionalFormatting>
  <conditionalFormatting sqref="G6 G42:G45 G12:G13">
    <cfRule type="containsText" dxfId="51" priority="52" operator="containsText" text="Action Required">
      <formula>NOT(ISERROR(SEARCH("Action Required",G6)))</formula>
    </cfRule>
  </conditionalFormatting>
  <conditionalFormatting sqref="H6 H42:H45 H12:H13">
    <cfRule type="containsText" dxfId="50" priority="51" operator="containsText" text="Action Required">
      <formula>NOT(ISERROR(SEARCH("Action Required",H6)))</formula>
    </cfRule>
  </conditionalFormatting>
  <conditionalFormatting sqref="G6">
    <cfRule type="containsText" dxfId="49" priority="50" operator="containsText" text="New Tag Required">
      <formula>NOT(ISERROR(SEARCH("New Tag Required",G6)))</formula>
    </cfRule>
  </conditionalFormatting>
  <conditionalFormatting sqref="D6">
    <cfRule type="containsText" dxfId="48" priority="49" operator="containsText" text="Yes">
      <formula>NOT(ISERROR(SEARCH("Yes",D6)))</formula>
    </cfRule>
  </conditionalFormatting>
  <conditionalFormatting sqref="G6">
    <cfRule type="containsText" dxfId="47" priority="48" operator="containsText" text="Action Required">
      <formula>NOT(ISERROR(SEARCH("Action Required",G6)))</formula>
    </cfRule>
  </conditionalFormatting>
  <conditionalFormatting sqref="D107:D206">
    <cfRule type="containsText" dxfId="46" priority="47" operator="containsText" text="Yes">
      <formula>NOT(ISERROR(SEARCH("Yes",D107)))</formula>
    </cfRule>
  </conditionalFormatting>
  <conditionalFormatting sqref="H107:H206">
    <cfRule type="containsText" dxfId="45" priority="46" operator="containsText" text="New Sign Required">
      <formula>NOT(ISERROR(SEARCH("New Sign Required",H107)))</formula>
    </cfRule>
  </conditionalFormatting>
  <conditionalFormatting sqref="G107:G206">
    <cfRule type="containsText" dxfId="44" priority="45" operator="containsText" text="Action Required">
      <formula>NOT(ISERROR(SEARCH("Action Required",G107)))</formula>
    </cfRule>
  </conditionalFormatting>
  <conditionalFormatting sqref="H107:H206">
    <cfRule type="containsText" dxfId="43" priority="44" operator="containsText" text="Action Required">
      <formula>NOT(ISERROR(SEARCH("Action Required",H107)))</formula>
    </cfRule>
  </conditionalFormatting>
  <conditionalFormatting sqref="D11">
    <cfRule type="containsText" dxfId="42" priority="41" operator="containsText" text="Yes">
      <formula>NOT(ISERROR(SEARCH("Yes",D11)))</formula>
    </cfRule>
  </conditionalFormatting>
  <conditionalFormatting sqref="D7:D8">
    <cfRule type="containsText" dxfId="41" priority="30" operator="containsText" text="Yes">
      <formula>NOT(ISERROR(SEARCH("Yes",D7)))</formula>
    </cfRule>
  </conditionalFormatting>
  <conditionalFormatting sqref="G7:G8">
    <cfRule type="containsText" dxfId="40" priority="29" operator="containsText" text="New Tag Required">
      <formula>NOT(ISERROR(SEARCH("New Tag Required",G7)))</formula>
    </cfRule>
  </conditionalFormatting>
  <conditionalFormatting sqref="H8">
    <cfRule type="containsText" dxfId="39" priority="28" operator="containsText" text="New Sign Required">
      <formula>NOT(ISERROR(SEARCH("New Sign Required",H8)))</formula>
    </cfRule>
  </conditionalFormatting>
  <conditionalFormatting sqref="G7:G8">
    <cfRule type="containsText" dxfId="38" priority="27" operator="containsText" text="Action Required">
      <formula>NOT(ISERROR(SEARCH("Action Required",G7)))</formula>
    </cfRule>
  </conditionalFormatting>
  <conditionalFormatting sqref="H8">
    <cfRule type="containsText" dxfId="37" priority="26" operator="containsText" text="Action Required">
      <formula>NOT(ISERROR(SEARCH("Action Required",H8)))</formula>
    </cfRule>
  </conditionalFormatting>
  <conditionalFormatting sqref="G9:G10">
    <cfRule type="containsText" dxfId="36" priority="25" operator="containsText" text="New Tag Required">
      <formula>NOT(ISERROR(SEARCH("New Tag Required",G9)))</formula>
    </cfRule>
  </conditionalFormatting>
  <conditionalFormatting sqref="H9:H10">
    <cfRule type="containsText" dxfId="35" priority="24" operator="containsText" text="New Sign Required">
      <formula>NOT(ISERROR(SEARCH("New Sign Required",H9)))</formula>
    </cfRule>
  </conditionalFormatting>
  <conditionalFormatting sqref="G9:G10">
    <cfRule type="containsText" dxfId="34" priority="23" operator="containsText" text="Action Required">
      <formula>NOT(ISERROR(SEARCH("Action Required",G9)))</formula>
    </cfRule>
  </conditionalFormatting>
  <conditionalFormatting sqref="H9:H10">
    <cfRule type="containsText" dxfId="33" priority="22" operator="containsText" text="Action Required">
      <formula>NOT(ISERROR(SEARCH("Action Required",H9)))</formula>
    </cfRule>
  </conditionalFormatting>
  <conditionalFormatting sqref="J2:N2">
    <cfRule type="cellIs" dxfId="32" priority="21" operator="notEqual">
      <formula>0</formula>
    </cfRule>
  </conditionalFormatting>
  <conditionalFormatting sqref="J6:J38">
    <cfRule type="cellIs" dxfId="31" priority="20" operator="equal">
      <formula>0</formula>
    </cfRule>
  </conditionalFormatting>
  <conditionalFormatting sqref="M6:M38">
    <cfRule type="cellIs" dxfId="30" priority="19" operator="equal">
      <formula>0</formula>
    </cfRule>
  </conditionalFormatting>
  <conditionalFormatting sqref="M6:M38 J6:J38">
    <cfRule type="cellIs" dxfId="29" priority="16" operator="equal">
      <formula>"In Progress"</formula>
    </cfRule>
    <cfRule type="cellIs" dxfId="28" priority="17" operator="equal">
      <formula>"Log Issues"</formula>
    </cfRule>
    <cfRule type="cellIs" dxfId="27" priority="18" operator="equal">
      <formula>"N/A"</formula>
    </cfRule>
  </conditionalFormatting>
  <conditionalFormatting sqref="K6:L21">
    <cfRule type="expression" dxfId="26" priority="15">
      <formula>$J6="Log Issues"</formula>
    </cfRule>
  </conditionalFormatting>
  <conditionalFormatting sqref="N6:N21">
    <cfRule type="expression" dxfId="25" priority="14">
      <formula>$M6="Log Issues"</formula>
    </cfRule>
  </conditionalFormatting>
  <conditionalFormatting sqref="G11">
    <cfRule type="containsText" dxfId="24" priority="13" operator="containsText" text="New Tag Required">
      <formula>NOT(ISERROR(SEARCH("New Tag Required",G11)))</formula>
    </cfRule>
  </conditionalFormatting>
  <conditionalFormatting sqref="H11">
    <cfRule type="containsText" dxfId="23" priority="12" operator="containsText" text="New Sign Required">
      <formula>NOT(ISERROR(SEARCH("New Sign Required",H11)))</formula>
    </cfRule>
  </conditionalFormatting>
  <conditionalFormatting sqref="G11">
    <cfRule type="containsText" dxfId="22" priority="11" operator="containsText" text="Action Required">
      <formula>NOT(ISERROR(SEARCH("Action Required",G11)))</formula>
    </cfRule>
  </conditionalFormatting>
  <conditionalFormatting sqref="H11">
    <cfRule type="containsText" dxfId="21" priority="10" operator="containsText" text="Action Required">
      <formula>NOT(ISERROR(SEARCH("Action Required",H11)))</formula>
    </cfRule>
  </conditionalFormatting>
  <conditionalFormatting sqref="H1:H6 H8:H1048576">
    <cfRule type="containsText" dxfId="20" priority="8" operator="containsText" text="Remove Old Sign">
      <formula>NOT(ISERROR(SEARCH("Remove Old Sign",H1)))</formula>
    </cfRule>
    <cfRule type="containsText" dxfId="19" priority="9" operator="containsText" text="Move Sign to New Location">
      <formula>NOT(ISERROR(SEARCH("Move Sign to New Location",H1)))</formula>
    </cfRule>
  </conditionalFormatting>
  <conditionalFormatting sqref="G1:G1048576">
    <cfRule type="containsText" dxfId="18" priority="7" operator="containsText" text="Remove Old Tag">
      <formula>NOT(ISERROR(SEARCH("Remove Old Tag",G1)))</formula>
    </cfRule>
  </conditionalFormatting>
  <conditionalFormatting sqref="H8">
    <cfRule type="containsText" dxfId="17" priority="6" operator="containsText" text="New Sign Required">
      <formula>NOT(ISERROR(SEARCH("New Sign Required",H8)))</formula>
    </cfRule>
  </conditionalFormatting>
  <conditionalFormatting sqref="H8">
    <cfRule type="containsText" dxfId="16" priority="5" operator="containsText" text="Action Required">
      <formula>NOT(ISERROR(SEARCH("Action Required",H8)))</formula>
    </cfRule>
  </conditionalFormatting>
  <conditionalFormatting sqref="H7">
    <cfRule type="containsText" dxfId="15" priority="4" operator="containsText" text="New Tag Required">
      <formula>NOT(ISERROR(SEARCH("New Tag Required",H7)))</formula>
    </cfRule>
  </conditionalFormatting>
  <conditionalFormatting sqref="H7">
    <cfRule type="containsText" dxfId="14" priority="3" operator="containsText" text="Action Required">
      <formula>NOT(ISERROR(SEARCH("Action Required",H7)))</formula>
    </cfRule>
  </conditionalFormatting>
  <conditionalFormatting sqref="H7">
    <cfRule type="containsText" dxfId="13" priority="2" operator="containsText" text="Remove Old Tag">
      <formula>NOT(ISERROR(SEARCH("Remove Old Tag",H7)))</formula>
    </cfRule>
  </conditionalFormatting>
  <conditionalFormatting sqref="D19">
    <cfRule type="containsText" dxfId="12" priority="1" operator="containsText" text="Yes">
      <formula>NOT(ISERROR(SEARCH("Yes",D19)))</formula>
    </cfRule>
  </conditionalFormatting>
  <dataValidations count="2">
    <dataValidation type="list" allowBlank="1" showInputMessage="1" showErrorMessage="1" sqref="D6:D20 D21:D81">
      <formula1>YesNo</formula1>
    </dataValidation>
    <dataValidation type="list" allowBlank="1" showInputMessage="1" showErrorMessage="1" sqref="H207:H41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H42:H206 H39</xm:sqref>
        </x14:dataValidation>
        <x14:dataValidation type="list" allowBlank="1" showInputMessage="1" showErrorMessage="1">
          <x14:formula1>
            <xm:f>Lookup!$A$1:$A$4</xm:f>
          </x14:formula1>
          <xm:sqref>G42:G206 G39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O6:O20 O21</xm:sqref>
        </x14:dataValidation>
        <x14:dataValidation type="list" allowBlank="1" showInputMessage="1" showErrorMessage="1">
          <x14:formula1>
            <xm:f>Lookup!$A$1:$A$8</xm:f>
          </x14:formula1>
          <xm:sqref>G6:G20 G21:G38</xm:sqref>
        </x14:dataValidation>
        <x14:dataValidation type="list" allowBlank="1" showInputMessage="1" showErrorMessage="1">
          <x14:formula1>
            <xm:f>Lookup!$D$1:$D$10</xm:f>
          </x14:formula1>
          <xm:sqref>H6:H20 H21:H38</xm:sqref>
        </x14:dataValidation>
        <x14:dataValidation type="list" allowBlank="1" showInputMessage="1" showErrorMessage="1">
          <x14:formula1>
            <xm:f>Lookup!$F$1:$F$7</xm:f>
          </x14:formula1>
          <xm:sqref>J6:J20 J21:J38</xm:sqref>
        </x14:dataValidation>
        <x14:dataValidation type="list" allowBlank="1" showInputMessage="1" showErrorMessage="1">
          <x14:formula1>
            <xm:f>Lookup!$F$1:$F$8</xm:f>
          </x14:formula1>
          <xm:sqref>M6:M20 M21:M38</xm:sqref>
        </x14:dataValidation>
        <x14:dataValidation type="list" allowBlank="1" showInputMessage="1">
          <x14:formula1>
            <xm:f>Lookup!$E$1:$E$19</xm:f>
          </x14:formula1>
          <xm:sqref>C6:C20 C21:C206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2" sqref="C1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42572</v>
      </c>
    </row>
    <row r="2" spans="1:10" ht="15" customHeight="1" x14ac:dyDescent="0.25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97</v>
      </c>
      <c r="B6" s="80" t="s">
        <v>99</v>
      </c>
      <c r="C6" s="41" t="s">
        <v>64</v>
      </c>
      <c r="G6" s="29"/>
      <c r="H6" s="29"/>
      <c r="I6" s="41"/>
      <c r="J6" s="41"/>
    </row>
    <row r="7" spans="1:10" x14ac:dyDescent="0.25">
      <c r="A7" s="79" t="s">
        <v>98</v>
      </c>
      <c r="B7" s="80" t="s">
        <v>100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79" t="s">
        <v>101</v>
      </c>
      <c r="B8" s="80" t="s">
        <v>102</v>
      </c>
      <c r="C8" s="41" t="s">
        <v>65</v>
      </c>
      <c r="G8" s="29"/>
      <c r="H8" s="29"/>
      <c r="I8" s="41"/>
      <c r="J8" s="41"/>
    </row>
    <row r="9" spans="1:10" x14ac:dyDescent="0.25">
      <c r="A9" s="79" t="s">
        <v>103</v>
      </c>
      <c r="B9" s="80" t="s">
        <v>104</v>
      </c>
      <c r="C9" s="41" t="s">
        <v>65</v>
      </c>
      <c r="G9" s="29"/>
      <c r="H9" s="29"/>
      <c r="I9" s="41"/>
      <c r="J9" s="41"/>
    </row>
    <row r="10" spans="1:10" x14ac:dyDescent="0.25">
      <c r="A10" s="79" t="s">
        <v>105</v>
      </c>
      <c r="B10" s="80" t="s">
        <v>106</v>
      </c>
      <c r="C10" s="41" t="s">
        <v>65</v>
      </c>
      <c r="F10" s="50"/>
      <c r="G10" s="29"/>
      <c r="H10" s="29"/>
    </row>
    <row r="11" spans="1:10" x14ac:dyDescent="0.25">
      <c r="A11" s="79" t="s">
        <v>107</v>
      </c>
      <c r="B11" s="80" t="s">
        <v>108</v>
      </c>
      <c r="C11" s="41" t="s">
        <v>65</v>
      </c>
      <c r="F11" s="50"/>
      <c r="G11" s="29"/>
      <c r="H11" s="29"/>
    </row>
    <row r="12" spans="1:10" x14ac:dyDescent="0.25">
      <c r="A12" s="79" t="s">
        <v>109</v>
      </c>
      <c r="B12" s="80" t="s">
        <v>110</v>
      </c>
      <c r="C12" s="41" t="s">
        <v>65</v>
      </c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VLOOKUP(A2,[5]UKBuilding_List!$A$1:$D$376,3,FALSE)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VLOOKUP(A3,[5]UKBuilding_List!$A$1:$D$376,3,FALSE)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VLOOKUP(A4,[5]UKBuilding_List!$A$1:$D$376,3,FALSE)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VLOOKUP(A5,[5]UKBuilding_List!$A$1:$D$376,3,FALSE)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VLOOKUP(A6,[5]UKBuilding_List!$A$1:$D$376,3,FALSE)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VLOOKUP(A7,[5]UKBuilding_List!$A$1:$D$376,3,FALSE)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VLOOKUP(A8,[5]UKBuilding_List!$A$1:$D$376,3,FALSE)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VLOOKUP(A9,[5]UKBuilding_List!$A$1:$D$376,3,FALSE)</f>
        <v>Boone Faculty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VLOOKUP(A10,[5]UKBuilding_List!$A$1:$D$376,3,FALSE)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VLOOKUP(A11,[5]UKBuilding_List!$A$1:$D$376,3,FALSE)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VLOOKUP(A12,[5]UKBuilding_List!$A$1:$D$376,3,FALSE)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VLOOKUP(A13,[5]UKBuilding_List!$A$1:$D$376,3,FALSE)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VLOOKUP(A14,[5]UKBuilding_List!$A$1:$D$376,3,FALSE)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VLOOKUP(A15,[5]UKBuilding_List!$A$1:$D$376,3,FALSE)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VLOOKUP(A16,[5]UKBuilding_List!$A$1:$D$376,3,FALSE)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VLOOKUP(A17,[5]UKBuilding_List!$A$1:$D$376,3,FALSE)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VLOOKUP(A18,[5]UKBuilding_List!$A$1:$D$376,3,FALSE)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VLOOKUP(A19,[5]UKBuilding_List!$A$1:$D$376,3,FALSE)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VLOOKUP(A20,[5]UKBuilding_List!$A$1:$D$376,3,FALSE)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VLOOKUP(A21,[5]UKBuilding_List!$A$1:$D$376,3,FALSE)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VLOOKUP(A22,[5]UKBuilding_List!$A$1:$D$376,3,FALSE)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VLOOKUP(A23,[5]UKBuilding_List!$A$1:$D$376,3,FALSE)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VLOOKUP(A24,[5]UKBuilding_List!$A$1:$D$376,3,FALSE)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VLOOKUP(A25,[5]UKBuilding_List!$A$1:$D$376,3,FALSE)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VLOOKUP(A26,[5]UKBuilding_List!$A$1:$D$376,3,FALSE)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VLOOKUP(A27,[5]UKBuilding_List!$A$1:$D$376,3,FALSE)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VLOOKUP(A28,[5]UKBuilding_List!$A$1:$D$376,3,FALSE)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VLOOKUP(A29,[5]UKBuilding_List!$A$1:$D$376,3,FALSE)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VLOOKUP(A30,[5]UKBuilding_List!$A$1:$D$376,3,FALSE)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VLOOKUP(A31,[5]UKBuilding_List!$A$1:$D$376,3,FALSE)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VLOOKUP(A32,[5]UKBuilding_List!$A$1:$D$376,3,FALSE)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VLOOKUP(A33,[5]UKBuilding_List!$A$1:$D$376,3,FALSE)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VLOOKUP(A34,[5]UKBuilding_List!$A$1:$D$376,3,FALSE)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VLOOKUP(A35,[5]UKBuilding_List!$A$1:$D$376,3,FALSE)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VLOOKUP(A36,[5]UKBuilding_List!$A$1:$D$376,3,FALSE)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VLOOKUP(A37,[5]UKBuilding_List!$A$1:$D$376,3,FALSE)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VLOOKUP(A38,[5]UKBuilding_List!$A$1:$D$376,3,FALSE)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VLOOKUP(A39,[5]UKBuilding_List!$A$1:$D$376,3,FALSE)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VLOOKUP(A40,[5]UKBuilding_List!$A$1:$D$376,3,FALSE)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VLOOKUP(A41,[5]UKBuilding_List!$A$1:$D$376,3,FALSE)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VLOOKUP(A42,[5]UKBuilding_List!$A$1:$D$376,3,FALSE)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VLOOKUP(A43,[5]UKBuilding_List!$A$1:$D$376,3,FALSE)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VLOOKUP(A44,[5]UKBuilding_List!$A$1:$D$376,3,FALSE)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VLOOKUP(A45,[5]UKBuilding_List!$A$1:$D$376,3,FALSE)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VLOOKUP(A46,[5]UKBuilding_List!$A$1:$D$376,3,FALSE)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VLOOKUP(A47,[5]UKBuilding_List!$A$1:$D$376,3,FALSE)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VLOOKUP(A48,[5]UKBuilding_List!$A$1:$D$376,3,FALSE)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VLOOKUP(A49,[5]UKBuilding_List!$A$1:$D$376,3,FALSE)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VLOOKUP(A50,[5]UKBuilding_List!$A$1:$D$376,3,FALSE)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VLOOKUP(A51,[5]UKBuilding_List!$A$1:$D$376,3,FALSE)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VLOOKUP(A52,[5]UKBuilding_List!$A$1:$D$376,3,FALSE)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VLOOKUP(A53,[5]UKBuilding_List!$A$1:$D$376,3,FALSE)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VLOOKUP(A54,[5]UKBuilding_List!$A$1:$D$376,3,FALSE)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VLOOKUP(A55,[5]UKBuilding_List!$A$1:$D$376,3,FALSE)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VLOOKUP(A56,[5]UKBuilding_List!$A$1:$D$376,3,FALSE)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VLOOKUP(A57,[5]UKBuilding_List!$A$1:$D$376,3,FALSE)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VLOOKUP(A58,[5]UKBuilding_List!$A$1:$D$376,3,FALSE)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VLOOKUP(A59,[5]UKBuilding_List!$A$1:$D$376,3,FALSE)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VLOOKUP(A60,[5]UKBuilding_List!$A$1:$D$376,3,FALSE)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VLOOKUP(A61,[5]UKBuilding_List!$A$1:$D$376,3,FALSE)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VLOOKUP(A62,[5]UKBuilding_List!$A$1:$D$376,3,FALSE)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VLOOKUP(A63,[5]UKBuilding_List!$A$1:$D$376,3,FALSE)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VLOOKUP(A64,[5]UKBuilding_List!$A$1:$D$376,3,FALSE)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VLOOKUP(A65,[5]UKBuilding_List!$A$1:$D$376,3,FALSE)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VLOOKUP(A66,[5]UKBuilding_List!$A$1:$D$376,3,FALSE)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str">
        <f>VLOOKUP(A67,[5]UKBuilding_List!$A$1:$D$376,3,FALSE)</f>
        <v>453 Columbia</v>
      </c>
      <c r="C67" s="1"/>
    </row>
    <row r="68" spans="1:3" x14ac:dyDescent="0.25">
      <c r="A68" s="2" t="str">
        <f>([5]UKBuilding_List!A68)</f>
        <v>0084</v>
      </c>
      <c r="B68" s="3" t="str">
        <f>VLOOKUP(A68,[5]UKBuilding_List!$A$1:$D$376,3,FALSE)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VLOOKUP(A69,[5]UKBuilding_List!$A$1:$D$376,3,FALSE)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VLOOKUP(A70,[5]UKBuilding_List!$A$1:$D$376,3,FALSE)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VLOOKUP(A71,[5]UKBuilding_List!$A$1:$D$376,3,FALSE)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VLOOKUP(A72,[5]UKBuilding_List!$A$1:$D$376,3,FALSE)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VLOOKUP(A73,[5]UKBuilding_List!$A$1:$D$376,3,FALSE)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VLOOKUP(A74,[5]UKBuilding_List!$A$1:$D$376,3,FALSE)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VLOOKUP(A75,[5]UKBuilding_List!$A$1:$D$376,3,FALSE)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VLOOKUP(A76,[5]UKBuilding_List!$A$1:$D$376,3,FALSE)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VLOOKUP(A77,[5]UKBuilding_List!$A$1:$D$376,3,FALSE)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VLOOKUP(A78,[5]UKBuilding_List!$A$1:$D$376,3,FALSE)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VLOOKUP(A79,[5]UKBuilding_List!$A$1:$D$376,3,FALSE)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VLOOKUP(A80,[5]UKBuilding_List!$A$1:$D$376,3,FALSE)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VLOOKUP(A81,[5]UKBuilding_List!$A$1:$D$376,3,FALSE)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VLOOKUP(A82,[5]UKBuilding_List!$A$1:$D$376,3,FALSE)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VLOOKUP(A83,[5]UKBuilding_List!$A$1:$D$376,3,FALSE)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VLOOKUP(A84,[5]UKBuilding_List!$A$1:$D$376,3,FALSE)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VLOOKUP(A85,[5]UKBuilding_List!$A$1:$D$376,3,FALSE)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VLOOKUP(A86,[5]UKBuilding_List!$A$1:$D$376,3,FALSE)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VLOOKUP(A87,[5]UKBuilding_List!$A$1:$D$376,3,FALSE)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VLOOKUP(A88,[5]UKBuilding_List!$A$1:$D$376,3,FALSE)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VLOOKUP(A89,[5]UKBuilding_List!$A$1:$D$376,3,FALSE)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VLOOKUP(A90,[5]UKBuilding_List!$A$1:$D$376,3,FALSE)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VLOOKUP(A91,[5]UKBuilding_List!$A$1:$D$376,3,FALSE)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VLOOKUP(A92,[5]UKBuilding_List!$A$1:$D$376,3,FALSE)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VLOOKUP(A93,[5]UKBuilding_List!$A$1:$D$376,3,FALSE)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VLOOKUP(A94,[5]UKBuilding_List!$A$1:$D$376,3,FALSE)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VLOOKUP(A95,[5]UKBuilding_List!$A$1:$D$376,3,FALSE)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VLOOKUP(A96,[5]UKBuilding_List!$A$1:$D$376,3,FALSE)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VLOOKUP(A97,[5]UKBuilding_List!$A$1:$D$376,3,FALSE)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VLOOKUP(A98,[5]UKBuilding_List!$A$1:$D$376,3,FALSE)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VLOOKUP(A99,[5]UKBuilding_List!$A$1:$D$376,3,FALSE)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VLOOKUP(A100,[5]UKBuilding_List!$A$1:$D$376,3,FALSE)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VLOOKUP(A101,[5]UKBuilding_List!$A$1:$D$376,3,FALSE)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VLOOKUP(A102,[5]UKBuilding_List!$A$1:$D$376,3,FALSE)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VLOOKUP(A103,[5]UKBuilding_List!$A$1:$D$376,3,FALSE)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VLOOKUP(A104,[5]UKBuilding_List!$A$1:$D$376,3,FALSE)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VLOOKUP(A105,[5]UKBuilding_List!$A$1:$D$376,3,FALSE)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VLOOKUP(A106,[5]UKBuilding_List!$A$1:$D$376,3,FALSE)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str">
        <f>VLOOKUP(A107,[5]UKBuilding_List!$A$1:$D$376,3,FALSE)</f>
        <v>Alpha Gamma Rho Fraternity</v>
      </c>
      <c r="C107" s="1"/>
    </row>
    <row r="108" spans="1:3" x14ac:dyDescent="0.25">
      <c r="A108" s="2" t="str">
        <f>([5]UKBuilding_List!A108)</f>
        <v>0139</v>
      </c>
      <c r="B108" s="3" t="str">
        <f>VLOOKUP(A108,[5]UKBuilding_List!$A$1:$D$376,3,FALSE)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VLOOKUP(A109,[5]UKBuilding_List!$A$1:$D$376,3,FALSE)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VLOOKUP(A110,[5]UKBuilding_List!$A$1:$D$376,3,FALSE)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VLOOKUP(A111,[5]UKBuilding_List!$A$1:$D$376,3,FALSE)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VLOOKUP(A112,[5]UKBuilding_List!$A$1:$D$376,3,FALSE)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VLOOKUP(A113,[5]UKBuilding_List!$A$1:$D$376,3,FALSE)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VLOOKUP(A114,[5]UKBuilding_List!$A$1:$D$376,3,FALSE)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VLOOKUP(A115,[5]UKBuilding_List!$A$1:$D$376,3,FALSE)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VLOOKUP(A116,[5]UKBuilding_List!$A$1:$D$376,3,FALSE)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VLOOKUP(A117,[5]UKBuilding_List!$A$1:$D$376,3,FALSE)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VLOOKUP(A118,[5]UKBuilding_List!$A$1:$D$376,3,FALSE)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VLOOKUP(A119,[5]UKBuilding_List!$A$1:$D$376,3,FALSE)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VLOOKUP(A120,[5]UKBuilding_List!$A$1:$D$376,3,FALSE)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VLOOKUP(A121,[5]UKBuilding_List!$A$1:$D$376,3,FALSE)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VLOOKUP(A122,[5]UKBuilding_List!$A$1:$D$376,3,FALSE)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VLOOKUP(A123,[5]UKBuilding_List!$A$1:$D$376,3,FALSE)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VLOOKUP(A124,[5]UKBuilding_List!$A$1:$D$376,3,FALSE)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VLOOKUP(A125,[5]UKBuilding_List!$A$1:$D$376,3,FALSE)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VLOOKUP(A126,[5]UKBuilding_List!$A$1:$D$376,3,FALSE)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VLOOKUP(A127,[5]UKBuilding_List!$A$1:$D$376,3,FALSE)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VLOOKUP(A128,[5]UKBuilding_List!$A$1:$D$376,3,FALSE)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VLOOKUP(A129,[5]UKBuilding_List!$A$1:$D$376,3,FALSE)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VLOOKUP(A130,[5]UKBuilding_List!$A$1:$D$376,3,FALSE)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VLOOKUP(A131,[5]UKBuilding_List!$A$1:$D$376,3,FALSE)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VLOOKUP(A132,[5]UKBuilding_List!$A$1:$D$376,3,FALSE)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VLOOKUP(A133,[5]UKBuilding_List!$A$1:$D$376,3,FALSE)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VLOOKUP(A134,[5]UKBuilding_List!$A$1:$D$376,3,FALSE)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VLOOKUP(A135,[5]UKBuilding_List!$A$1:$D$376,3,FALSE)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VLOOKUP(A136,[5]UKBuilding_List!$A$1:$D$376,3,FALSE)</f>
        <v>Academic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VLOOKUP(A137,[5]UKBuilding_List!$A$1:$D$376,3,FALSE)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VLOOKUP(A138,[5]UKBuilding_List!$A$1:$D$376,3,FALSE)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VLOOKUP(A139,[5]UKBuilding_List!$A$1:$D$376,3,FALSE)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VLOOKUP(A140,[5]UKBuilding_List!$A$1:$D$376,3,FALSE)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VLOOKUP(A141,[5]UKBuilding_List!$A$1:$D$376,3,FALSE)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VLOOKUP(A142,[5]UKBuilding_List!$A$1:$D$376,3,FALSE)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VLOOKUP(A143,[5]UKBuilding_List!$A$1:$D$376,3,FALSE)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VLOOKUP(A144,[5]UKBuilding_List!$A$1:$D$376,3,FALSE)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VLOOKUP(A145,[5]UKBuilding_List!$A$1:$D$376,3,FALSE)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VLOOKUP(A146,[5]UKBuilding_List!$A$1:$D$376,3,FALSE)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VLOOKUP(A147,[5]UKBuilding_List!$A$1:$D$376,3,FALSE)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str">
        <f>VLOOKUP(A148,[5]UKBuilding_List!$A$1:$D$376,3,FALSE)</f>
        <v>Bus Shelter #5</v>
      </c>
      <c r="C148" s="1"/>
    </row>
    <row r="149" spans="1:3" x14ac:dyDescent="0.25">
      <c r="A149" s="2" t="str">
        <f>([5]UKBuilding_List!A149)</f>
        <v>0188</v>
      </c>
      <c r="B149" s="3" t="str">
        <f>VLOOKUP(A149,[5]UKBuilding_List!$A$1:$D$376,3,FALSE)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VLOOKUP(A150,[5]UKBuilding_List!$A$1:$D$376,3,FALSE)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VLOOKUP(A151,[5]UKBuilding_List!$A$1:$D$376,3,FALSE)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VLOOKUP(A152,[5]UKBuilding_List!$A$1:$D$376,3,FALSE)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VLOOKUP(A153,[5]UKBuilding_List!$A$1:$D$376,3,FALSE)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VLOOKUP(A154,[5]UKBuilding_List!$A$1:$D$376,3,FALSE)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VLOOKUP(A155,[5]UKBuilding_List!$A$1:$D$376,3,FALSE)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VLOOKUP(A156,[5]UKBuilding_List!$A$1:$D$376,3,FALSE)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VLOOKUP(A157,[5]UKBuilding_List!$A$1:$D$376,3,FALSE)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VLOOKUP(A158,[5]UKBuilding_List!$A$1:$D$376,3,FALSE)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VLOOKUP(A159,[5]UKBuilding_List!$A$1:$D$376,3,FALSE)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VLOOKUP(A160,[5]UKBuilding_List!$A$1:$D$376,3,FALSE)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VLOOKUP(A161,[5]UKBuilding_List!$A$1:$D$376,3,FALSE)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VLOOKUP(A162,[5]UKBuilding_List!$A$1:$D$376,3,FALSE)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VLOOKUP(A163,[5]UKBuilding_List!$A$1:$D$376,3,FALSE)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VLOOKUP(A164,[5]UKBuilding_List!$A$1:$D$376,3,FALSE)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VLOOKUP(A165,[5]UKBuilding_List!$A$1:$D$376,3,FALSE)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VLOOKUP(A166,[5]UKBuilding_List!$A$1:$D$376,3,FALSE)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VLOOKUP(A167,[5]UKBuilding_List!$A$1:$D$376,3,FALSE)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VLOOKUP(A168,[5]UKBuilding_List!$A$1:$D$376,3,FALSE)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VLOOKUP(A169,[5]UKBuilding_List!$A$1:$D$376,3,FALSE)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VLOOKUP(A170,[5]UKBuilding_List!$A$1:$D$376,3,FALSE)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VLOOKUP(A171,[5]UKBuilding_List!$A$1:$D$376,3,FALSE)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VLOOKUP(A172,[5]UKBuilding_List!$A$1:$D$376,3,FALSE)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VLOOKUP(A173,[5]UKBuilding_List!$A$1:$D$376,3,FALSE)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VLOOKUP(A174,[5]UKBuilding_List!$A$1:$D$376,3,FALSE)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VLOOKUP(A175,[5]UKBuilding_List!$A$1:$D$376,3,FALSE)</f>
        <v>Commonwealth Stadium</v>
      </c>
      <c r="C175" s="1"/>
    </row>
    <row r="176" spans="1:3" x14ac:dyDescent="0.25">
      <c r="A176" s="2" t="str">
        <f>([5]UKBuilding_List!A176)</f>
        <v>0223</v>
      </c>
      <c r="B176" s="3" t="str">
        <f>VLOOKUP(A176,[5]UKBuilding_List!$A$1:$D$376,3,FALSE)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VLOOKUP(A177,[5]UKBuilding_List!$A$1:$D$376,3,FALSE)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VLOOKUP(A178,[5]UKBuilding_List!$A$1:$D$376,3,FALSE)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VLOOKUP(A179,[5]UKBuilding_List!$A$1:$D$376,3,FALSE)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VLOOKUP(A180,[5]UKBuilding_List!$A$1:$D$376,3,FALSE)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VLOOKUP(A181,[5]UKBuilding_List!$A$1:$D$376,3,FALSE)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VLOOKUP(A182,[5]UKBuilding_List!$A$1:$D$376,3,FALSE)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VLOOKUP(A183,[5]UKBuilding_List!$A$1:$D$376,3,FALSE)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VLOOKUP(A184,[5]UKBuilding_List!$A$1:$D$376,3,FALSE)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VLOOKUP(A185,[5]UKBuilding_List!$A$1:$D$376,3,FALSE)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VLOOKUP(A186,[5]UKBuilding_List!$A$1:$D$376,3,FALSE)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VLOOKUP(A187,[5]UKBuilding_List!$A$1:$D$376,3,FALSE)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VLOOKUP(A188,[5]UKBuilding_List!$A$1:$D$376,3,FALSE)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VLOOKUP(A189,[5]UKBuilding_List!$A$1:$D$376,3,FALSE)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VLOOKUP(A190,[5]UKBuilding_List!$A$1:$D$376,3,FALSE)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VLOOKUP(A191,[5]UKBuilding_List!$A$1:$D$376,3,FALSE)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VLOOKUP(A192,[5]UKBuilding_List!$A$1:$D$376,3,FALSE)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VLOOKUP(A193,[5]UKBuilding_List!$A$1:$D$376,3,FALSE)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VLOOKUP(A194,[5]UKBuilding_List!$A$1:$D$376,3,FALSE)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VLOOKUP(A195,[5]UKBuilding_List!$A$1:$D$376,3,FALSE)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VLOOKUP(A196,[5]UKBuilding_List!$A$1:$D$376,3,FALSE)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VLOOKUP(A197,[5]UKBuilding_List!$A$1:$D$376,3,FALSE)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VLOOKUP(A198,[5]UKBuilding_List!$A$1:$D$376,3,FALSE)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VLOOKUP(A199,[5]UKBuilding_List!$A$1:$D$376,3,FALSE)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VLOOKUP(A200,[5]UKBuilding_List!$A$1:$D$376,3,FALSE)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VLOOKUP(A201,[5]UKBuilding_List!$A$1:$D$376,3,FALSE)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VLOOKUP(A202,[5]UKBuilding_List!$A$1:$D$376,3,FALSE)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VLOOKUP(A203,[5]UKBuilding_List!$A$1:$D$376,3,FALSE)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VLOOKUP(A204,[5]UKBuilding_List!$A$1:$D$376,3,FALSE)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VLOOKUP(A205,[5]UKBuilding_List!$A$1:$D$376,3,FALSE)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VLOOKUP(A206,[5]UKBuilding_List!$A$1:$D$376,3,FALSE)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VLOOKUP(A207,[5]UKBuilding_List!$A$1:$D$376,3,FALSE)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VLOOKUP(A208,[5]UKBuilding_List!$A$1:$D$376,3,FALSE)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VLOOKUP(A209,[5]UKBuilding_List!$A$1:$D$376,3,FALSE)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VLOOKUP(A210,[5]UKBuilding_List!$A$1:$D$376,3,FALSE)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VLOOKUP(A211,[5]UKBuilding_List!$A$1:$D$376,3,FALSE)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VLOOKUP(A212,[5]UKBuilding_List!$A$1:$D$376,3,FALSE)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VLOOKUP(A213,[5]UKBuilding_List!$A$1:$D$376,3,FALSE)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VLOOKUP(A214,[5]UKBuilding_List!$A$1:$D$376,3,FALSE)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VLOOKUP(A215,[5]UKBuilding_List!$A$1:$D$376,3,FALSE)</f>
        <v>Nutter Football Training Facility</v>
      </c>
      <c r="C215" s="1"/>
    </row>
    <row r="216" spans="1:3" x14ac:dyDescent="0.25">
      <c r="A216" s="2" t="str">
        <f>([5]UKBuilding_List!A216)</f>
        <v>0278</v>
      </c>
      <c r="B216" s="3" t="str">
        <f>VLOOKUP(A216,[5]UKBuilding_List!$A$1:$D$376,3,FALSE)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VLOOKUP(A217,[5]UKBuilding_List!$A$1:$D$376,3,FALSE)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VLOOKUP(A218,[5]UKBuilding_List!$A$1:$D$376,3,FALSE)</f>
        <v>The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VLOOKUP(A219,[5]UKBuilding_List!$A$1:$D$376,3,FALSE)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VLOOKUP(A220,[5]UKBuilding_List!$A$1:$D$376,3,FALSE)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VLOOKUP(A221,[5]UKBuilding_List!$A$1:$D$376,3,FALSE)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VLOOKUP(A222,[5]UKBuilding_List!$A$1:$D$376,3,FALSE)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VLOOKUP(A223,[5]UKBuilding_List!$A$1:$D$376,3,FALSE)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VLOOKUP(A224,[5]UKBuilding_List!$A$1:$D$376,3,FALSE)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VLOOKUP(A225,[5]UKBuilding_List!$A$1:$D$376,3,FALSE)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VLOOKUP(A226,[5]UKBuilding_List!$A$1:$D$376,3,FALSE)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VLOOKUP(A227,[5]UKBuilding_List!$A$1:$D$376,3,FALSE)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VLOOKUP(A228,[5]UKBuilding_List!$A$1:$D$376,3,FALSE)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VLOOKUP(A229,[5]UKBuilding_List!$A$1:$D$376,3,FALSE)</f>
        <v>Gill Heart Institute</v>
      </c>
      <c r="C229" s="1"/>
    </row>
    <row r="230" spans="1:3" x14ac:dyDescent="0.25">
      <c r="A230" s="2" t="str">
        <f>([5]UKBuilding_List!A230)</f>
        <v>0297</v>
      </c>
      <c r="B230" s="3" t="str">
        <f>VLOOKUP(A230,[5]UKBuilding_List!$A$1:$D$376,3,FALSE)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VLOOKUP(A231,[5]UKBuilding_List!$A$1:$D$376,3,FALSE)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VLOOKUP(A232,[5]UKBuilding_List!$A$1:$D$376,3,FALSE)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VLOOKUP(A233,[5]UKBuilding_List!$A$1:$D$376,3,FALSE)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VLOOKUP(A234,[5]UKBuilding_List!$A$1:$D$376,3,FALSE)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VLOOKUP(A235,[5]UKBuilding_List!$A$1:$D$376,3,FALSE)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VLOOKUP(A236,[5]UKBuilding_List!$A$1:$D$376,3,FALSE)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VLOOKUP(A237,[5]UKBuilding_List!$A$1:$D$376,3,FALSE)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VLOOKUP(A238,[5]UKBuilding_List!$A$1:$D$376,3,FALSE)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VLOOKUP(A239,[5]UKBuilding_List!$A$1:$D$376,3,FALSE)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VLOOKUP(A240,[5]UKBuilding_List!$A$1:$D$376,3,FALSE)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VLOOKUP(A241,[5]UKBuilding_List!$A$1:$D$376,3,FALSE)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VLOOKUP(A242,[5]UKBuilding_List!$A$1:$D$376,3,FALSE)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VLOOKUP(A243,[5]UKBuilding_List!$A$1:$D$376,3,FALSE)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VLOOKUP(A244,[5]UKBuilding_List!$A$1:$D$376,3,FALSE)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VLOOKUP(A245,[5]UKBuilding_List!$A$1:$D$376,3,FALSE)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VLOOKUP(A246,[5]UKBuilding_List!$A$1:$D$376,3,FALSE)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VLOOKUP(A247,[5]UKBuilding_List!$A$1:$D$376,3,FALSE)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VLOOKUP(A248,[5]UKBuilding_List!$A$1:$D$376,3,FALSE)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VLOOKUP(A249,[5]UKBuilding_List!$A$1:$D$376,3,FALSE)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VLOOKUP(A250,[5]UKBuilding_List!$A$1:$D$376,3,FALSE)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VLOOKUP(A251,[5]UKBuilding_List!$A$1:$D$376,3,FALSE)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VLOOKUP(A252,[5]UKBuilding_List!$A$1:$D$376,3,FALSE)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VLOOKUP(A253,[5]UKBuilding_List!$A$1:$D$376,3,FALSE)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VLOOKUP(A254,[5]UKBuilding_List!$A$1:$D$376,3,FALSE)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VLOOKUP(A255,[5]UKBuilding_List!$A$1:$D$376,3,FALSE)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VLOOKUP(A256,[5]UKBuilding_List!$A$1:$D$376,3,FALSE)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VLOOKUP(A257,[5]UKBuilding_List!$A$1:$D$376,3,FALSE)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VLOOKUP(A258,[5]UKBuilding_List!$A$1:$D$376,3,FALSE)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VLOOKUP(A259,[5]UKBuilding_List!$A$1:$D$376,3,FALSE)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VLOOKUP(A260,[5]UKBuilding_List!$A$1:$D$376,3,FALSE)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VLOOKUP(A261,[5]UKBuilding_List!$A$1:$D$376,3,FALSE)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VLOOKUP(A262,[5]UKBuilding_List!$A$1:$D$376,3,FALSE)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VLOOKUP(A263,[5]UKBuilding_List!$A$1:$D$376,3,FALSE)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VLOOKUP(A264,[5]UKBuilding_List!$A$1:$D$376,3,FALSE)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VLOOKUP(A265,[5]UKBuilding_List!$A$1:$D$376,3,FALSE)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VLOOKUP(A266,[5]UKBuilding_List!$A$1:$D$376,3,FALSE)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VLOOKUP(A267,[5]UKBuilding_List!$A$1:$D$376,3,FALSE)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VLOOKUP(A268,[5]UKBuilding_List!$A$1:$D$376,3,FALSE)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VLOOKUP(A269,[5]UKBuilding_List!$A$1:$D$376,3,FALSE)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VLOOKUP(A270,[5]UKBuilding_List!$A$1:$D$376,3,FALSE)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VLOOKUP(A271,[5]UKBuilding_List!$A$1:$D$376,3,FALSE)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VLOOKUP(A272,[5]UKBuilding_List!$A$1:$D$376,3,FALSE)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VLOOKUP(A273,[5]UKBuilding_List!$A$1:$D$376,3,FALSE)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VLOOKUP(A274,[5]UKBuilding_List!$A$1:$D$376,3,FALSE)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VLOOKUP(A275,[5]UKBuilding_List!$A$1:$D$376,3,FALSE)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VLOOKUP(A276,[5]UKBuilding_List!$A$1:$D$376,3,FALSE)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VLOOKUP(A277,[5]UKBuilding_List!$A$1:$D$376,3,FALSE)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VLOOKUP(A278,[5]UKBuilding_List!$A$1:$D$376,3,FALSE)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VLOOKUP(A279,[5]UKBuilding_List!$A$1:$D$376,3,FALSE)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VLOOKUP(A280,[5]UKBuilding_List!$A$1:$D$376,3,FALSE)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VLOOKUP(A281,[5]UKBuilding_List!$A$1:$D$376,3,FALSE)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str">
        <f>VLOOKUP(A282,[5]UKBuilding_List!$A$1:$D$376,3,FALSE)</f>
        <v>149 Transcript Ave</v>
      </c>
      <c r="C282" s="1"/>
    </row>
    <row r="283" spans="1:3" x14ac:dyDescent="0.25">
      <c r="A283" s="2" t="str">
        <f>([5]UKBuilding_List!A283)</f>
        <v>0461</v>
      </c>
      <c r="B283" s="3" t="str">
        <f>VLOOKUP(A283,[5]UKBuilding_List!$A$1:$D$376,3,FALSE)</f>
        <v>153 Transcript Ave</v>
      </c>
      <c r="C283" s="1"/>
    </row>
    <row r="284" spans="1:3" x14ac:dyDescent="0.25">
      <c r="A284" s="2" t="str">
        <f>([5]UKBuilding_List!A284)</f>
        <v>0462</v>
      </c>
      <c r="B284" s="3" t="str">
        <f>VLOOKUP(A284,[5]UKBuilding_List!$A$1:$D$376,3,FALSE)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VLOOKUP(A285,[5]UKBuilding_List!$A$1:$D$376,3,FALSE)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VLOOKUP(A286,[5]UKBuilding_List!$A$1:$D$376,3,FALSE)</f>
        <v xml:space="preserve">Pavilion at Commonwealth Stadium    </v>
      </c>
      <c r="C286" s="1"/>
    </row>
    <row r="287" spans="1:3" x14ac:dyDescent="0.25">
      <c r="A287" s="2" t="str">
        <f>([5]UKBuilding_List!A287)</f>
        <v>0467</v>
      </c>
      <c r="B287" s="3" t="str">
        <f>VLOOKUP(A287,[5]UKBuilding_List!$A$1:$D$376,3,FALSE)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VLOOKUP(A288,[5]UKBuilding_List!$A$1:$D$376,3,FALSE)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VLOOKUP(A289,[5]UKBuilding_List!$A$1:$D$376,3,FALSE)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str">
        <f>VLOOKUP(A290,[5]UKBuilding_List!$A$1:$D$376,3,FALSE)</f>
        <v>Baseball Facility</v>
      </c>
      <c r="C290" s="1"/>
    </row>
    <row r="291" spans="1:3" x14ac:dyDescent="0.25">
      <c r="A291" s="2" t="str">
        <f>([5]UKBuilding_List!A291)</f>
        <v>0484</v>
      </c>
      <c r="B291" s="3" t="str">
        <f>VLOOKUP(A291,[5]UKBuilding_List!$A$1:$D$376,3,FALSE)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VLOOKUP(A292,[5]UKBuilding_List!$A$1:$D$376,3,FALSE)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VLOOKUP(A293,[5]UKBuilding_List!$A$1:$D$376,3,FALSE)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VLOOKUP(A294,[5]UKBuilding_List!$A$1:$D$376,3,FALSE)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VLOOKUP(A295,[5]UKBuilding_List!$A$1:$D$376,3,FALSE)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VLOOKUP(A296,[5]UKBuilding_List!$A$1:$D$376,3,FALSE)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VLOOKUP(A297,[5]UKBuilding_List!$A$1:$D$376,3,FALSE)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VLOOKUP(A298,[5]UKBuilding_List!$A$1:$D$376,3,FALSE)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VLOOKUP(A299,[5]UKBuilding_List!$A$1:$D$376,3,FALSE)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VLOOKUP(A300,[5]UKBuilding_List!$A$1:$D$376,3,FALSE)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VLOOKUP(A301,[5]UKBuilding_List!$A$1:$D$376,3,FALSE)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VLOOKUP(A302,[5]UKBuilding_List!$A$1:$D$376,3,FALSE)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VLOOKUP(A303,[5]UKBuilding_List!$A$1:$D$376,3,FALSE)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VLOOKUP(A304,[5]UKBuilding_List!$A$1:$D$376,3,FALSE)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VLOOKUP(A305,[5]UKBuilding_List!$A$1:$D$376,3,FALSE)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VLOOKUP(A306,[5]UKBuilding_List!$A$1:$D$376,3,FALSE)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VLOOKUP(A307,[5]UKBuilding_List!$A$1:$D$376,3,FALSE)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VLOOKUP(A308,[5]UKBuilding_List!$A$1:$D$376,3,FALSE)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VLOOKUP(A309,[5]UKBuilding_List!$A$1:$D$376,3,FALSE)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VLOOKUP(A310,[5]UKBuilding_List!$A$1:$D$376,3,FALSE)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VLOOKUP(A311,[5]UKBuilding_List!$A$1:$D$376,3,FALSE)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VLOOKUP(A312,[5]UKBuilding_List!$A$1:$D$376,3,FALSE)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VLOOKUP(A313,[5]UKBuilding_List!$A$1:$D$376,3,FALSE)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VLOOKUP(A314,[5]UKBuilding_List!$A$1:$D$376,3,FALSE)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VLOOKUP(A315,[5]UKBuilding_List!$A$1:$D$376,3,FALSE)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VLOOKUP(A316,[5]UKBuilding_List!$A$1:$D$376,3,FALSE)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VLOOKUP(A317,[5]UKBuilding_List!$A$1:$D$376,3,FALSE)</f>
        <v>Bio-Pharm (BP)</v>
      </c>
      <c r="C317" s="1"/>
    </row>
    <row r="318" spans="1:3" x14ac:dyDescent="0.25">
      <c r="A318" s="2" t="str">
        <f>([5]UKBuilding_List!A318)</f>
        <v>0601</v>
      </c>
      <c r="B318" s="3" t="str">
        <f>VLOOKUP(A318,[5]UKBuilding_List!$A$1:$D$376,3,FALSE)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VLOOKUP(A319,[5]UKBuilding_List!$A$1:$D$376,3,FALSE)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VLOOKUP(A320,[5]UKBuilding_List!$A$1:$D$376,3,FALSE)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VLOOKUP(A321,[5]UKBuilding_List!$A$1:$D$376,3,FALSE)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VLOOKUP(A322,[5]UKBuilding_List!$A$1:$D$376,3,FALSE)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VLOOKUP(A323,[5]UKBuilding_List!$A$1:$D$376,3,FALSE)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VLOOKUP(A324,[5]UKBuilding_List!$A$1:$D$376,3,FALSE)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VLOOKUP(A325,[5]UKBuilding_List!$A$1:$D$376,3,FALSE)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VLOOKUP(A326,[5]UKBuilding_List!$A$1:$D$376,3,FALSE)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VLOOKUP(A327,[5]UKBuilding_List!$A$1:$D$376,3,FALSE)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VLOOKUP(A328,[5]UKBuilding_List!$A$1:$D$376,3,FALSE)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str">
        <f>VLOOKUP(A329,[5]UKBuilding_List!$A$1:$D$376,3,FALSE)</f>
        <v>118 Conn Terrace</v>
      </c>
      <c r="C329" s="1"/>
    </row>
    <row r="330" spans="1:3" x14ac:dyDescent="0.25">
      <c r="A330" s="2" t="str">
        <f>([5]UKBuilding_List!A330)</f>
        <v>0618</v>
      </c>
      <c r="B330" s="3" t="str">
        <f>VLOOKUP(A330,[5]UKBuilding_List!$A$1:$D$376,3,FALSE)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str">
        <f>VLOOKUP(A331,[5]UKBuilding_List!$A$1:$D$376,3,FALSE)</f>
        <v>120 Conn Terrace</v>
      </c>
      <c r="C331" s="1"/>
    </row>
    <row r="332" spans="1:3" x14ac:dyDescent="0.25">
      <c r="A332" s="2" t="str">
        <f>([5]UKBuilding_List!A332)</f>
        <v>0625</v>
      </c>
      <c r="B332" s="3" t="str">
        <f>VLOOKUP(A332,[5]UKBuilding_List!$A$1:$D$376,3,FALSE)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VLOOKUP(A333,[5]UKBuilding_List!$A$1:$D$376,3,FALSE)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VLOOKUP(A334,[5]UKBuilding_List!$A$1:$D$376,3,FALSE)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VLOOKUP(A335,[5]UKBuilding_List!$A$1:$D$376,3,FALSE)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VLOOKUP(A336,[5]UKBuilding_List!$A$1:$D$376,3,FALSE)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VLOOKUP(A337,[5]UKBuilding_List!$A$1:$D$376,3,FALSE)</f>
        <v>179 Leader Ave</v>
      </c>
      <c r="C337" s="1"/>
    </row>
    <row r="338" spans="1:3" x14ac:dyDescent="0.25">
      <c r="A338" s="2" t="str">
        <f>([5]UKBuilding_List!A338)</f>
        <v>0647</v>
      </c>
      <c r="B338" s="3" t="str">
        <f>VLOOKUP(A338,[5]UKBuilding_List!$A$1:$D$376,3,FALSE)</f>
        <v>213 Transcript Ave</v>
      </c>
      <c r="C338" s="1"/>
    </row>
    <row r="339" spans="1:3" x14ac:dyDescent="0.25">
      <c r="A339" s="2" t="str">
        <f>([5]UKBuilding_List!A339)</f>
        <v>0648</v>
      </c>
      <c r="B339" s="3" t="str">
        <f>VLOOKUP(A339,[5]UKBuilding_List!$A$1:$D$376,3,FALSE)</f>
        <v>221 Transcript Ave</v>
      </c>
      <c r="C339" s="1"/>
    </row>
    <row r="340" spans="1:3" x14ac:dyDescent="0.25">
      <c r="A340" s="2" t="str">
        <f>([5]UKBuilding_List!A340)</f>
        <v>0649</v>
      </c>
      <c r="B340" s="3" t="str">
        <f>VLOOKUP(A340,[5]UKBuilding_List!$A$1:$D$376,3,FALSE)</f>
        <v>217 Transcript Ave</v>
      </c>
      <c r="C340" s="1"/>
    </row>
    <row r="341" spans="1:3" x14ac:dyDescent="0.25">
      <c r="A341" s="2" t="str">
        <f>([5]UKBuilding_List!A341)</f>
        <v>0651</v>
      </c>
      <c r="B341" s="3" t="str">
        <f>VLOOKUP(A341,[5]UKBuilding_List!$A$1:$D$376,3,FALSE)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VLOOKUP(A342,[5]UKBuilding_List!$A$1:$D$376,3,FALSE)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VLOOKUP(A343,[5]UKBuilding_List!$A$1:$D$376,3,FALSE)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VLOOKUP(A344,[5]UKBuilding_List!$A$1:$D$376,3,FALSE)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VLOOKUP(A345,[5]UKBuilding_List!$A$1:$D$376,3,FALSE)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VLOOKUP(A346,[5]UKBuilding_List!$A$1:$D$376,3,FALSE)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VLOOKUP(A347,[5]UKBuilding_List!$A$1:$D$376,3,FALSE)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VLOOKUP(A348,[5]UKBuilding_List!$A$1:$D$376,3,FALSE)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VLOOKUP(A349,[5]UKBuilding_List!$A$1:$D$376,3,FALSE)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VLOOKUP(A350,[5]UKBuilding_List!$A$1:$D$376,3,FALSE)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VLOOKUP(A351,[5]UKBuilding_List!$A$1:$D$376,3,FALSE)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VLOOKUP(A352,[5]UKBuilding_List!$A$1:$D$376,3,FALSE)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VLOOKUP(A353,[5]UKBuilding_List!$A$1:$D$376,3,FALSE)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VLOOKUP(A354,[5]UKBuilding_List!$A$1:$D$376,3,FALSE)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VLOOKUP(A355,[5]UKBuilding_List!$A$1:$D$376,3,FALSE)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VLOOKUP(A356,[5]UKBuilding_List!$A$1:$D$376,3,FALSE)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VLOOKUP(A357,[5]UKBuilding_List!$A$1:$D$376,3,FALSE)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VLOOKUP(A358,[5]UKBuilding_List!$A$1:$D$376,3,FALSE)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VLOOKUP(A359,[5]UKBuilding_List!$A$1:$D$376,3,FALSE)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VLOOKUP(A360,[5]UKBuilding_List!$A$1:$D$376,3,FALSE)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VLOOKUP(A361,[5]UKBuilding_List!$A$1:$D$376,3,FALSE)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VLOOKUP(A362,[5]UKBuilding_List!$A$1:$D$376,3,FALSE)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VLOOKUP(A363,[5]UKBuilding_List!$A$1:$D$376,3,FALSE)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VLOOKUP(A364,[5]UKBuilding_List!$A$1:$D$376,3,FALSE)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VLOOKUP(A365,[5]UKBuilding_List!$A$1:$D$376,3,FALSE)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VLOOKUP(A366,[5]UKBuilding_List!$A$1:$D$376,3,FALSE)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VLOOKUP(A367,[5]UKBuilding_List!$A$1:$D$376,3,FALSE)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VLOOKUP(A368,[5]UKBuilding_List!$A$1:$D$376,3,FALSE)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VLOOKUP(A369,[5]UKBuilding_List!$A$1:$D$376,3,FALSE)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str">
        <f>VLOOKUP(A370,[5]UKBuilding_List!$A$1:$D$376,3,FALSE)</f>
        <v>139 State St</v>
      </c>
      <c r="C370" s="1"/>
    </row>
    <row r="371" spans="1:3" x14ac:dyDescent="0.25">
      <c r="A371" s="2" t="str">
        <f>([5]UKBuilding_List!A371)</f>
        <v>0684</v>
      </c>
      <c r="B371" s="3" t="str">
        <f>VLOOKUP(A371,[5]UKBuilding_List!$A$1:$D$376,3,FALSE)</f>
        <v>119 Virginia Ave</v>
      </c>
      <c r="C371" s="1"/>
    </row>
    <row r="372" spans="1:3" x14ac:dyDescent="0.25">
      <c r="A372" s="2" t="str">
        <f>([5]UKBuilding_List!A372)</f>
        <v>0685</v>
      </c>
      <c r="B372" s="3" t="str">
        <f>VLOOKUP(A372,[5]UKBuilding_List!$A$1:$D$376,3,FALSE)</f>
        <v>121 Virginia Ave</v>
      </c>
      <c r="C372" s="1"/>
    </row>
    <row r="373" spans="1:3" x14ac:dyDescent="0.25">
      <c r="A373" s="2" t="str">
        <f>([5]UKBuilding_List!A373)</f>
        <v>0686</v>
      </c>
      <c r="B373" s="3" t="str">
        <f>VLOOKUP(A373,[5]UKBuilding_List!$A$1:$D$376,3,FALSE)</f>
        <v>123 Virginia Ave</v>
      </c>
      <c r="C373" s="1"/>
    </row>
    <row r="374" spans="1:3" x14ac:dyDescent="0.25">
      <c r="A374" s="2" t="str">
        <f>([5]UKBuilding_List!A374)</f>
        <v>0687</v>
      </c>
      <c r="B374" s="3" t="str">
        <f>VLOOKUP(A374,[5]UKBuilding_List!$A$1:$D$376,3,FALSE)</f>
        <v>131 Virginia Ave</v>
      </c>
      <c r="C374" s="1"/>
    </row>
    <row r="375" spans="1:3" x14ac:dyDescent="0.25">
      <c r="A375" s="2" t="str">
        <f>([5]UKBuilding_List!A375)</f>
        <v>0688</v>
      </c>
      <c r="B375" s="3" t="str">
        <f>VLOOKUP(A375,[5]UKBuilding_List!$A$1:$D$376,3,FALSE)</f>
        <v>665 S Limestone</v>
      </c>
      <c r="C375" s="1"/>
    </row>
    <row r="376" spans="1:3" x14ac:dyDescent="0.25">
      <c r="A376" s="2" t="str">
        <f>([5]UKBuilding_List!A376)</f>
        <v>0689</v>
      </c>
      <c r="B376" s="3" t="str">
        <f>VLOOKUP(A376,[5]UKBuilding_List!$A$1:$D$376,3,FALSE)</f>
        <v>685 S Limestone</v>
      </c>
      <c r="C376" s="1"/>
    </row>
    <row r="377" spans="1:3" x14ac:dyDescent="0.25">
      <c r="A377" s="2">
        <f>([5]UKBuilding_List!A377)</f>
        <v>1200</v>
      </c>
      <c r="B377" s="3" t="e">
        <f>VLOOKUP(A377,[5]UKBuilding_List!$A$1:$D$376,3,FALSE)</f>
        <v>#N/A</v>
      </c>
      <c r="C377" s="1"/>
    </row>
    <row r="378" spans="1:3" x14ac:dyDescent="0.25">
      <c r="A378" s="2">
        <f>([5]UKBuilding_List!A378)</f>
        <v>1201</v>
      </c>
      <c r="B378" s="3" t="e">
        <f>VLOOKUP(A378,[5]UKBuilding_List!$A$1:$D$376,3,FALSE)</f>
        <v>#N/A</v>
      </c>
      <c r="C378" s="1"/>
    </row>
    <row r="379" spans="1:3" x14ac:dyDescent="0.25">
      <c r="A379" s="2" t="str">
        <f>([5]UKBuilding_List!A379)</f>
        <v>8633</v>
      </c>
      <c r="B379" s="3" t="e">
        <f>VLOOKUP(A379,[5]UKBuilding_List!$A$1:$D$376,3,FALSE)</f>
        <v>#N/A</v>
      </c>
      <c r="C379" s="1"/>
    </row>
    <row r="380" spans="1:3" x14ac:dyDescent="0.25">
      <c r="A380" s="2" t="str">
        <f>([5]UKBuilding_List!A380)</f>
        <v>9127</v>
      </c>
      <c r="B380" s="3" t="e">
        <f>VLOOKUP(A380,[5]UKBuilding_List!$A$1:$D$376,3,FALSE)</f>
        <v>#N/A</v>
      </c>
      <c r="C380" s="1"/>
    </row>
    <row r="381" spans="1:3" x14ac:dyDescent="0.25">
      <c r="A381" s="2">
        <f>([5]UKBuilding_List!A381)</f>
        <v>9813</v>
      </c>
      <c r="B381" s="3" t="e">
        <f>VLOOKUP(A381,[5]UKBuilding_List!$A$1:$D$376,3,FALSE)</f>
        <v>#N/A</v>
      </c>
      <c r="C381" s="1"/>
    </row>
    <row r="382" spans="1:3" x14ac:dyDescent="0.25">
      <c r="A382" s="2" t="str">
        <f>([5]UKBuilding_List!A382)</f>
        <v>9853</v>
      </c>
      <c r="B382" s="3" t="e">
        <f>VLOOKUP(A382,[5]UKBuilding_List!$A$1:$D$376,3,FALSE)</f>
        <v>#N/A</v>
      </c>
      <c r="C382" s="1"/>
    </row>
    <row r="383" spans="1:3" x14ac:dyDescent="0.25">
      <c r="A383" s="2" t="str">
        <f>([5]UKBuilding_List!A383)</f>
        <v>9854</v>
      </c>
      <c r="B383" s="3" t="e">
        <f>VLOOKUP(A383,[5]UKBuilding_List!$A$1:$D$376,3,FALSE)</f>
        <v>#N/A</v>
      </c>
      <c r="C383" s="1"/>
    </row>
    <row r="384" spans="1:3" x14ac:dyDescent="0.25">
      <c r="A384" s="2" t="str">
        <f>([5]UKBuilding_List!A384)</f>
        <v>9861</v>
      </c>
      <c r="B384" s="3" t="e">
        <f>VLOOKUP(A384,[5]UKBuilding_List!$A$1:$D$376,3,FALSE)</f>
        <v>#N/A</v>
      </c>
      <c r="C384" s="1"/>
    </row>
    <row r="385" spans="1:3" x14ac:dyDescent="0.25">
      <c r="A385" s="2" t="str">
        <f>([5]UKBuilding_List!A385)</f>
        <v>9925</v>
      </c>
      <c r="B385" s="3" t="e">
        <f>VLOOKUP(A385,[5]UKBuilding_List!$A$1:$D$376,3,FALSE)</f>
        <v>#N/A</v>
      </c>
      <c r="C385" s="1"/>
    </row>
    <row r="386" spans="1:3" x14ac:dyDescent="0.25">
      <c r="A386" s="2" t="str">
        <f>([5]UKBuilding_List!A386)</f>
        <v>9983</v>
      </c>
      <c r="B386" s="3" t="e">
        <f>VLOOKUP(A386,[5]UKBuilding_List!$A$1:$D$376,3,FALSE)</f>
        <v>#N/A</v>
      </c>
      <c r="C386" s="1"/>
    </row>
    <row r="387" spans="1:3" x14ac:dyDescent="0.25">
      <c r="A387" s="2" t="str">
        <f>([5]UKBuilding_List!A387)</f>
        <v xml:space="preserve"> </v>
      </c>
      <c r="B387" s="3" t="e">
        <f>VLOOKUP(A387,[5]UKBuilding_List!$A$1:$D$376,3,FALSE)</f>
        <v>#N/A</v>
      </c>
      <c r="C387" s="1"/>
    </row>
    <row r="388" spans="1:3" x14ac:dyDescent="0.25">
      <c r="A388" s="2" t="str">
        <f>([5]UKBuilding_List!A388)</f>
        <v xml:space="preserve"> </v>
      </c>
      <c r="B388" s="3" t="e">
        <f>VLOOKUP(A388,[5]UKBuilding_List!$A$1:$D$376,3,FALSE)</f>
        <v>#N/A</v>
      </c>
      <c r="C388" s="1"/>
    </row>
    <row r="389" spans="1:3" x14ac:dyDescent="0.25">
      <c r="A389" s="2" t="str">
        <f>([5]UKBuilding_List!A389)</f>
        <v xml:space="preserve"> </v>
      </c>
      <c r="B389" s="3" t="e">
        <f>VLOOKUP(A389,[5]UKBuilding_List!$A$1:$D$376,3,FALSE)</f>
        <v>#N/A</v>
      </c>
      <c r="C389" s="1"/>
    </row>
    <row r="390" spans="1:3" x14ac:dyDescent="0.25">
      <c r="A390" s="2" t="str">
        <f>([5]UKBuilding_List!A390)</f>
        <v xml:space="preserve"> </v>
      </c>
      <c r="B390" s="3" t="e">
        <f>VLOOKUP(A390,[5]UKBuilding_List!$A$1:$D$376,3,FALSE)</f>
        <v>#N/A</v>
      </c>
      <c r="C390" s="1"/>
    </row>
    <row r="391" spans="1:3" x14ac:dyDescent="0.25">
      <c r="A391" s="2" t="str">
        <f>([5]UKBuilding_List!A391)</f>
        <v xml:space="preserve"> </v>
      </c>
      <c r="B391" s="3" t="e">
        <f>VLOOKUP(A391,[5]UKBuilding_List!$A$1:$D$376,3,FALSE)</f>
        <v>#N/A</v>
      </c>
      <c r="C391" s="1"/>
    </row>
    <row r="392" spans="1:3" x14ac:dyDescent="0.25">
      <c r="A392" s="2" t="str">
        <f>([5]UKBuilding_List!A392)</f>
        <v xml:space="preserve"> </v>
      </c>
      <c r="B392" s="3" t="e">
        <f>VLOOKUP(A392,[5]UKBuilding_List!$A$1:$D$376,3,FALSE)</f>
        <v>#N/A</v>
      </c>
      <c r="C392" s="1"/>
    </row>
    <row r="393" spans="1:3" x14ac:dyDescent="0.25">
      <c r="A393" s="2" t="str">
        <f>([5]UKBuilding_List!A393)</f>
        <v xml:space="preserve"> </v>
      </c>
      <c r="B393" s="3" t="e">
        <f>VLOOKUP(A393,[5]UKBuilding_List!$A$1:$D$376,3,FALSE)</f>
        <v>#N/A</v>
      </c>
      <c r="C393" s="1"/>
    </row>
    <row r="394" spans="1:3" x14ac:dyDescent="0.25">
      <c r="A394" s="2" t="str">
        <f>([5]UKBuilding_List!A394)</f>
        <v xml:space="preserve"> </v>
      </c>
      <c r="B394" s="3" t="e">
        <f>VLOOKUP(A394,[5]UKBuilding_List!$A$1:$D$376,3,FALSE)</f>
        <v>#N/A</v>
      </c>
      <c r="C394" s="1"/>
    </row>
    <row r="395" spans="1:3" x14ac:dyDescent="0.25">
      <c r="A395" s="2" t="str">
        <f>([5]UKBuilding_List!A395)</f>
        <v xml:space="preserve"> </v>
      </c>
      <c r="B395" s="3" t="e">
        <f>VLOOKUP(A395,[5]UKBuilding_List!$A$1:$D$376,3,FALSE)</f>
        <v>#N/A</v>
      </c>
      <c r="C395" s="1"/>
    </row>
    <row r="396" spans="1:3" x14ac:dyDescent="0.25">
      <c r="A396" s="2" t="str">
        <f>([5]UKBuilding_List!A396)</f>
        <v xml:space="preserve"> </v>
      </c>
      <c r="B396" s="3" t="e">
        <f>VLOOKUP(A396,[5]UKBuilding_List!$A$1:$D$376,3,FALSE)</f>
        <v>#N/A</v>
      </c>
      <c r="C396" s="1"/>
    </row>
    <row r="397" spans="1:3" x14ac:dyDescent="0.25">
      <c r="A397" s="2" t="str">
        <f>([5]UKBuilding_List!A397)</f>
        <v xml:space="preserve"> </v>
      </c>
      <c r="B397" s="3" t="e">
        <f>VLOOKUP(A397,[5]UKBuilding_List!$A$1:$D$376,3,FALSE)</f>
        <v>#N/A</v>
      </c>
      <c r="C397" s="1"/>
    </row>
    <row r="398" spans="1:3" x14ac:dyDescent="0.25">
      <c r="A398" s="2" t="str">
        <f>([5]UKBuilding_List!A398)</f>
        <v xml:space="preserve"> </v>
      </c>
      <c r="B398" s="3" t="e">
        <f>VLOOKUP(A398,[5]UKBuilding_List!$A$1:$D$376,3,FALSE)</f>
        <v>#N/A</v>
      </c>
      <c r="C398" s="1"/>
    </row>
    <row r="399" spans="1:3" x14ac:dyDescent="0.25">
      <c r="A399" s="2" t="str">
        <f>([5]UKBuilding_List!A399)</f>
        <v xml:space="preserve"> </v>
      </c>
      <c r="B399" s="3" t="e">
        <f>VLOOKUP(A399,[5]UKBuilding_List!$A$1:$D$376,3,FALSE)</f>
        <v>#N/A</v>
      </c>
      <c r="C399" s="1"/>
    </row>
    <row r="400" spans="1:3" x14ac:dyDescent="0.25">
      <c r="A400" s="2" t="str">
        <f>([5]UKBuilding_List!A400)</f>
        <v xml:space="preserve"> </v>
      </c>
      <c r="B400" s="3" t="e">
        <f>VLOOKUP(A400,[5]UKBuilding_List!$A$1:$D$376,3,FALSE)</f>
        <v>#N/A</v>
      </c>
      <c r="C400" s="1"/>
    </row>
    <row r="401" spans="1:3" x14ac:dyDescent="0.25">
      <c r="A401" s="2" t="str">
        <f>([5]UKBuilding_List!A401)</f>
        <v xml:space="preserve"> </v>
      </c>
      <c r="B401" s="3" t="e">
        <f>VLOOKUP(A401,[5]UKBuilding_List!$A$1:$D$376,3,FALSE)</f>
        <v>#N/A</v>
      </c>
      <c r="C401" s="1"/>
    </row>
    <row r="402" spans="1:3" x14ac:dyDescent="0.25">
      <c r="A402" s="2" t="str">
        <f>([5]UKBuilding_List!A402)</f>
        <v xml:space="preserve"> </v>
      </c>
      <c r="B402" s="3" t="e">
        <f>VLOOKUP(A402,[5]UKBuilding_List!$A$1:$D$376,3,FALSE)</f>
        <v>#N/A</v>
      </c>
      <c r="C402" s="1"/>
    </row>
    <row r="403" spans="1:3" x14ac:dyDescent="0.25">
      <c r="A403" s="2" t="str">
        <f>([5]UKBuilding_List!A403)</f>
        <v xml:space="preserve"> </v>
      </c>
      <c r="B403" s="3" t="e">
        <f>VLOOKUP(A403,[5]UKBuilding_List!$A$1:$D$376,3,FALSE)</f>
        <v>#N/A</v>
      </c>
      <c r="C403" s="1"/>
    </row>
    <row r="404" spans="1:3" x14ac:dyDescent="0.25">
      <c r="A404" s="2" t="str">
        <f>([5]UKBuilding_List!A404)</f>
        <v xml:space="preserve"> </v>
      </c>
      <c r="B404" s="3" t="e">
        <f>VLOOKUP(A404,[5]UKBuilding_List!$A$1:$D$376,3,FALSE)</f>
        <v>#N/A</v>
      </c>
      <c r="C404" s="1"/>
    </row>
    <row r="405" spans="1:3" x14ac:dyDescent="0.25">
      <c r="A405" s="2" t="str">
        <f>([5]UKBuilding_List!A405)</f>
        <v xml:space="preserve"> </v>
      </c>
      <c r="B405" s="3" t="e">
        <f>VLOOKUP(A405,[5]UKBuilding_List!$A$1:$D$376,3,FALSE)</f>
        <v>#N/A</v>
      </c>
      <c r="C405" s="1"/>
    </row>
    <row r="406" spans="1:3" x14ac:dyDescent="0.25">
      <c r="A406" s="2" t="str">
        <f>([5]UKBuilding_List!A406)</f>
        <v xml:space="preserve"> </v>
      </c>
      <c r="B406" s="3" t="e">
        <f>VLOOKUP(A406,[5]UKBuilding_List!$A$1:$D$376,3,FALSE)</f>
        <v>#N/A</v>
      </c>
      <c r="C406" s="1"/>
    </row>
    <row r="407" spans="1:3" x14ac:dyDescent="0.25">
      <c r="A407" s="2" t="str">
        <f>([5]UKBuilding_List!A407)</f>
        <v xml:space="preserve"> </v>
      </c>
      <c r="B407" s="3" t="e">
        <f>VLOOKUP(A407,[5]UKBuilding_List!$A$1:$D$376,3,FALSE)</f>
        <v>#N/A</v>
      </c>
      <c r="C407" s="1"/>
    </row>
    <row r="408" spans="1:3" x14ac:dyDescent="0.25">
      <c r="A408" s="2" t="str">
        <f>([5]UKBuilding_List!A408)</f>
        <v xml:space="preserve"> </v>
      </c>
      <c r="B408" s="3" t="e">
        <f>VLOOKUP(A408,[5]UKBuilding_List!$A$1:$D$376,3,FALSE)</f>
        <v>#N/A</v>
      </c>
      <c r="C408" s="1"/>
    </row>
    <row r="409" spans="1:3" x14ac:dyDescent="0.25">
      <c r="A409" s="2" t="str">
        <f>([5]UKBuilding_List!A409)</f>
        <v xml:space="preserve"> </v>
      </c>
      <c r="B409" s="3" t="e">
        <f>VLOOKUP(A409,[5]UKBuilding_List!$A$1:$D$376,3,FALSE)</f>
        <v>#N/A</v>
      </c>
      <c r="C409" s="1"/>
    </row>
    <row r="410" spans="1:3" x14ac:dyDescent="0.25">
      <c r="A410" s="2" t="str">
        <f>([5]UKBuilding_List!A410)</f>
        <v xml:space="preserve"> </v>
      </c>
      <c r="B410" s="3" t="e">
        <f>VLOOKUP(A410,[5]UKBuilding_List!$A$1:$D$376,3,FALSE)</f>
        <v>#N/A</v>
      </c>
      <c r="C410" s="1"/>
    </row>
    <row r="411" spans="1:3" x14ac:dyDescent="0.25">
      <c r="A411" s="2" t="str">
        <f>([5]UKBuilding_List!A411)</f>
        <v xml:space="preserve"> </v>
      </c>
      <c r="B411" s="3" t="e">
        <f>VLOOKUP(A411,[5]UKBuilding_List!$A$1:$D$376,3,FALSE)</f>
        <v>#N/A</v>
      </c>
      <c r="C411" s="1"/>
    </row>
    <row r="412" spans="1:3" x14ac:dyDescent="0.25">
      <c r="A412" s="2" t="str">
        <f>([5]UKBuilding_List!A412)</f>
        <v xml:space="preserve"> </v>
      </c>
      <c r="B412" s="3" t="e">
        <f>VLOOKUP(A412,[5]UKBuilding_List!$A$1:$D$376,3,FALSE)</f>
        <v>#N/A</v>
      </c>
      <c r="C412" s="1"/>
    </row>
    <row r="413" spans="1:3" x14ac:dyDescent="0.25">
      <c r="A413" s="2" t="str">
        <f>([5]UKBuilding_List!A413)</f>
        <v xml:space="preserve"> </v>
      </c>
      <c r="B413" s="3" t="e">
        <f>VLOOKUP(A413,[5]UKBuilding_List!$A$1:$D$376,3,FALSE)</f>
        <v>#N/A</v>
      </c>
      <c r="C413" s="1"/>
    </row>
    <row r="414" spans="1:3" x14ac:dyDescent="0.25">
      <c r="A414" s="2" t="str">
        <f>([5]UKBuilding_List!A414)</f>
        <v xml:space="preserve"> </v>
      </c>
      <c r="B414" s="3" t="e">
        <f>VLOOKUP(A414,[5]UKBuilding_List!$A$1:$D$376,3,FALSE)</f>
        <v>#N/A</v>
      </c>
      <c r="C414" s="1"/>
    </row>
    <row r="415" spans="1:3" x14ac:dyDescent="0.25">
      <c r="A415" s="2" t="str">
        <f>([5]UKBuilding_List!A415)</f>
        <v xml:space="preserve"> </v>
      </c>
      <c r="B415" s="3" t="e">
        <f>VLOOKUP(A415,[5]UKBuilding_List!$A$1:$D$376,3,FALSE)</f>
        <v>#N/A</v>
      </c>
      <c r="C415" s="1"/>
    </row>
    <row r="416" spans="1:3" x14ac:dyDescent="0.25">
      <c r="A416" s="2">
        <f>([5]UKBuilding_List!A416)</f>
        <v>0</v>
      </c>
      <c r="B416" s="3" t="e">
        <f>VLOOKUP(A416,[5]UKBuilding_List!$A$1:$D$376,3,FALSE)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VLOOKUP(A417,[5]UKBuilding_List!$A$1:$D$376,3,FALSE)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VLOOKUP(A418,[5]UKBuilding_List!$A$1:$D$376,3,FALSE)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VLOOKUP(A419,[5]UKBuilding_List!$A$1:$D$376,3,FALSE)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VLOOKUP(A420,[5]UKBuilding_List!$A$1:$D$376,3,FALSE)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VLOOKUP(A421,[5]UKBuilding_List!$A$1:$D$376,3,FALSE)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VLOOKUP(A422,[5]UKBuilding_List!$A$1:$D$376,3,FALSE)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VLOOKUP(A423,[5]UKBuilding_List!$A$1:$D$376,3,FALSE)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VLOOKUP(A424,[5]UKBuilding_List!$A$1:$D$376,3,FALSE)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VLOOKUP(A425,[5]UKBuilding_List!$A$1:$D$376,3,FALSE)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VLOOKUP(A426,[5]UKBuilding_List!$A$1:$D$376,3,FALSE)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VLOOKUP(A427,[5]UKBuilding_List!$A$1:$D$376,3,FALSE)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VLOOKUP(A428,[5]UKBuilding_List!$A$1:$D$376,3,FALSE)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VLOOKUP(A429,[5]UKBuilding_List!$A$1:$D$376,3,FALSE)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VLOOKUP(A430,[5]UKBuilding_List!$A$1:$D$376,3,FALSE)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VLOOKUP(A431,[5]UKBuilding_List!$A$1:$D$376,3,FALSE)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VLOOKUP(A432,[5]UKBuilding_List!$A$1:$D$376,3,FALSE)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VLOOKUP(A433,[5]UKBuilding_List!$A$1:$D$376,3,FALSE)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VLOOKUP(A434,[5]UKBuilding_List!$A$1:$D$376,3,FALSE)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VLOOKUP(A435,[5]UKBuilding_List!$A$1:$D$376,3,FALSE)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VLOOKUP(A436,[5]UKBuilding_List!$A$1:$D$376,3,FALSE)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VLOOKUP(A437,[5]UKBuilding_List!$A$1:$D$376,3,FALSE)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VLOOKUP(A438,[5]UKBuilding_List!$A$1:$D$376,3,FALSE)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VLOOKUP(A439,[5]UKBuilding_List!$A$1:$D$376,3,FALSE)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VLOOKUP(A440,[5]UKBuilding_List!$A$1:$D$376,3,FALSE)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VLOOKUP(A441,[5]UKBuilding_List!$A$1:$D$376,3,FALSE)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VLOOKUP(A442,[5]UKBuilding_List!$A$1:$D$376,3,FALSE)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VLOOKUP(A443,[5]UKBuilding_List!$A$1:$D$376,3,FALSE)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VLOOKUP(A444,[5]UKBuilding_List!$A$1:$D$376,3,FALSE)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VLOOKUP(A445,[5]UKBuilding_List!$A$1:$D$376,3,FALSE)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VLOOKUP(A446,[5]UKBuilding_List!$A$1:$D$376,3,FALSE)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VLOOKUP(A447,[5]UKBuilding_List!$A$1:$D$376,3,FALSE)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VLOOKUP(A448,[5]UKBuilding_List!$A$1:$D$376,3,FALSE)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VLOOKUP(A449,[5]UKBuilding_List!$A$1:$D$376,3,FALSE)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VLOOKUP(A450,[5]UKBuilding_List!$A$1:$D$376,3,FALSE)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VLOOKUP(A451,[5]UKBuilding_List!$A$1:$D$376,3,FALSE)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VLOOKUP(A452,[5]UKBuilding_List!$A$1:$D$376,3,FALSE)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VLOOKUP(A453,[5]UKBuilding_List!$A$1:$D$376,3,FALSE)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VLOOKUP(A454,[5]UKBuilding_List!$A$1:$D$376,3,FALSE)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VLOOKUP(A455,[5]UKBuilding_List!$A$1:$D$376,3,FALSE)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VLOOKUP(A456,[5]UKBuilding_List!$A$1:$D$376,3,FALSE)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VLOOKUP(A457,[5]UKBuilding_List!$A$1:$D$376,3,FALSE)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VLOOKUP(A458,[5]UKBuilding_List!$A$1:$D$376,3,FALSE)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VLOOKUP(A459,[5]UKBuilding_List!$A$1:$D$376,3,FALSE)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VLOOKUP(A460,[5]UKBuilding_List!$A$1:$D$376,3,FALSE)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VLOOKUP(A461,[5]UKBuilding_List!$A$1:$D$376,3,FALSE)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VLOOKUP(A462,[5]UKBuilding_List!$A$1:$D$376,3,FALSE)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VLOOKUP(A463,[5]UKBuilding_List!$A$1:$D$376,3,FALSE)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VLOOKUP(A464,[5]UKBuilding_List!$A$1:$D$376,3,FALSE)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VLOOKUP(A465,[5]UKBuilding_List!$A$1:$D$376,3,FALSE)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VLOOKUP(A466,[5]UKBuilding_List!$A$1:$D$376,3,FALSE)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VLOOKUP(A467,[5]UKBuilding_List!$A$1:$D$376,3,FALSE)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VLOOKUP(A468,[5]UKBuilding_List!$A$1:$D$376,3,FALSE)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VLOOKUP(A469,[5]UKBuilding_List!$A$1:$D$376,3,FALSE)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VLOOKUP(A470,[5]UKBuilding_List!$A$1:$D$376,3,FALSE)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VLOOKUP(A471,[5]UKBuilding_List!$A$1:$D$376,3,FALSE)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VLOOKUP(A472,[5]UKBuilding_List!$A$1:$D$376,3,FALSE)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VLOOKUP(A473,[5]UKBuilding_List!$A$1:$D$376,3,FALSE)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VLOOKUP(A474,[5]UKBuilding_List!$A$1:$D$376,3,FALSE)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VLOOKUP(A475,[5]UKBuilding_List!$A$1:$D$376,3,FALSE)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VLOOKUP(A476,[5]UKBuilding_List!$A$1:$D$376,3,FALSE)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VLOOKUP(A477,[5]UKBuilding_List!$A$1:$D$376,3,FALSE)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VLOOKUP(A478,[5]UKBuilding_List!$A$1:$D$376,3,FALSE)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VLOOKUP(A479,[5]UKBuilding_List!$A$1:$D$376,3,FALSE)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VLOOKUP(A480,[5]UKBuilding_List!$A$1:$D$376,3,FALSE)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VLOOKUP(A481,[5]UKBuilding_List!$A$1:$D$376,3,FALSE)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VLOOKUP(A482,[5]UKBuilding_List!$A$1:$D$376,3,FALSE)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VLOOKUP(A483,[5]UKBuilding_List!$A$1:$D$376,3,FALSE)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VLOOKUP(A484,[5]UKBuilding_List!$A$1:$D$376,3,FALSE)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VLOOKUP(A485,[5]UKBuilding_List!$A$1:$D$376,3,FALSE)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VLOOKUP(A486,[5]UKBuilding_List!$A$1:$D$376,3,FALSE)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VLOOKUP(A487,[5]UKBuilding_List!$A$1:$D$376,3,FALSE)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VLOOKUP(A488,[5]UKBuilding_List!$A$1:$D$376,3,FALSE)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VLOOKUP(A489,[5]UKBuilding_List!$A$1:$D$376,3,FALSE)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VLOOKUP(A490,[5]UKBuilding_List!$A$1:$D$376,3,FALSE)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VLOOKUP(A491,[5]UKBuilding_List!$A$1:$D$376,3,FALSE)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VLOOKUP(A492,[5]UKBuilding_List!$A$1:$D$376,3,FALSE)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VLOOKUP(A493,[5]UKBuilding_List!$A$1:$D$376,3,FALSE)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VLOOKUP(A494,[5]UKBuilding_List!$A$1:$D$376,3,FALSE)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VLOOKUP(A495,[5]UKBuilding_List!$A$1:$D$376,3,FALSE)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VLOOKUP(A496,[5]UKBuilding_List!$A$1:$D$376,3,FALSE)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VLOOKUP(A497,[5]UKBuilding_List!$A$1:$D$376,3,FALSE)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VLOOKUP(A498,[5]UKBuilding_List!$A$1:$D$376,3,FALSE)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VLOOKUP(A499,[5]UKBuilding_List!$A$1:$D$376,3,FALSE)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VLOOKUP(A500,[5]UKBuilding_List!$A$1:$D$376,3,FALSE)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VLOOKUP(A501,[5]UKBuilding_List!$A$1:$D$376,3,FALSE)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VLOOKUP(A502,[5]UKBuilding_List!$A$1:$D$376,3,FALSE)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VLOOKUP(A503,[5]UKBuilding_List!$A$1:$D$376,3,FALSE)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VLOOKUP(A504,[5]UKBuilding_List!$A$1:$D$376,3,FALSE)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VLOOKUP(A505,[5]UKBuilding_List!$A$1:$D$376,3,FALSE)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VLOOKUP(A506,[5]UKBuilding_List!$A$1:$D$376,3,FALSE)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VLOOKUP(A507,[5]UKBuilding_List!$A$1:$D$376,3,FALSE)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VLOOKUP(A508,[5]UKBuilding_List!$A$1:$D$376,3,FALSE)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VLOOKUP(A509,[5]UKBuilding_List!$A$1:$D$376,3,FALSE)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VLOOKUP(A510,[5]UKBuilding_List!$A$1:$D$376,3,FALSE)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VLOOKUP(A511,[5]UKBuilding_List!$A$1:$D$376,3,FALSE)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VLOOKUP(A512,[5]UKBuilding_List!$A$1:$D$376,3,FALSE)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VLOOKUP(A513,[5]UKBuilding_List!$A$1:$D$376,3,FALSE)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VLOOKUP(A514,[5]UKBuilding_List!$A$1:$D$376,3,FALSE)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VLOOKUP(A515,[5]UKBuilding_List!$A$1:$D$376,3,FALSE)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VLOOKUP(A516,[5]UKBuilding_List!$A$1:$D$376,3,FALSE)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VLOOKUP(A517,[5]UKBuilding_List!$A$1:$D$376,3,FALSE)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VLOOKUP(A518,[5]UKBuilding_List!$A$1:$D$376,3,FALSE)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VLOOKUP(A519,[5]UKBuilding_List!$A$1:$D$376,3,FALSE)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VLOOKUP(A520,[5]UKBuilding_List!$A$1:$D$376,3,FALSE)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VLOOKUP(A521,[5]UKBuilding_List!$A$1:$D$376,3,FALSE)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VLOOKUP(A522,[5]UKBuilding_List!$A$1:$D$376,3,FALSE)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VLOOKUP(A523,[5]UKBuilding_List!$A$1:$D$376,3,FALSE)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VLOOKUP(A524,[5]UKBuilding_List!$A$1:$D$376,3,FALSE)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VLOOKUP(A525,[5]UKBuilding_List!$A$1:$D$376,3,FALSE)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VLOOKUP(A526,[5]UKBuilding_List!$A$1:$D$376,3,FALSE)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VLOOKUP(A527,[5]UKBuilding_List!$A$1:$D$376,3,FALSE)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VLOOKUP(A528,[5]UKBuilding_List!$A$1:$D$376,3,FALSE)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VLOOKUP(A529,[5]UKBuilding_List!$A$1:$D$376,3,FALSE)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VLOOKUP(A530,[5]UKBuilding_List!$A$1:$D$376,3,FALSE)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VLOOKUP(A531,[5]UKBuilding_List!$A$1:$D$376,3,FALSE)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VLOOKUP(A532,[5]UKBuilding_List!$A$1:$D$376,3,FALSE)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VLOOKUP(A533,[5]UKBuilding_List!$A$1:$D$376,3,FALSE)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VLOOKUP(A534,[5]UKBuilding_List!$A$1:$D$376,3,FALSE)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VLOOKUP(A535,[5]UKBuilding_List!$A$1:$D$376,3,FALSE)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VLOOKUP(A536,[5]UKBuilding_List!$A$1:$D$376,3,FALSE)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VLOOKUP(A537,[5]UKBuilding_List!$A$1:$D$376,3,FALSE)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VLOOKUP(A538,[5]UKBuilding_List!$A$1:$D$376,3,FALSE)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VLOOKUP(A539,[5]UKBuilding_List!$A$1:$D$376,3,FALSE)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VLOOKUP(A540,[5]UKBuilding_List!$A$1:$D$376,3,FALSE)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VLOOKUP(A541,[5]UKBuilding_List!$A$1:$D$376,3,FALSE)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VLOOKUP(A542,[5]UKBuilding_List!$A$1:$D$376,3,FALSE)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VLOOKUP(A543,[5]UKBuilding_List!$A$1:$D$376,3,FALSE)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VLOOKUP(A544,[5]UKBuilding_List!$A$1:$D$376,3,FALSE)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VLOOKUP(A545,[5]UKBuilding_List!$A$1:$D$376,3,FALSE)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VLOOKUP(A546,[5]UKBuilding_List!$A$1:$D$376,3,FALSE)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VLOOKUP(A547,[5]UKBuilding_List!$A$1:$D$376,3,FALSE)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VLOOKUP(A548,[5]UKBuilding_List!$A$1:$D$376,3,FALSE)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VLOOKUP(A549,[5]UKBuilding_List!$A$1:$D$376,3,FALSE)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VLOOKUP(A550,[5]UKBuilding_List!$A$1:$D$376,3,FALSE)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VLOOKUP(A551,[5]UKBuilding_List!$A$1:$D$376,3,FALSE)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VLOOKUP(A552,[5]UKBuilding_List!$A$1:$D$376,3,FALSE)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VLOOKUP(A553,[5]UKBuilding_List!$A$1:$D$376,3,FALSE)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VLOOKUP(A554,[5]UKBuilding_List!$A$1:$D$376,3,FALSE)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VLOOKUP(A555,[5]UKBuilding_List!$A$1:$D$376,3,FALSE)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VLOOKUP(A556,[5]UKBuilding_List!$A$1:$D$376,3,FALSE)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VLOOKUP(A557,[5]UKBuilding_List!$A$1:$D$376,3,FALSE)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VLOOKUP(A558,[5]UKBuilding_List!$A$1:$D$376,3,FALSE)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VLOOKUP(A559,[5]UKBuilding_List!$A$1:$D$376,3,FALSE)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VLOOKUP(A560,[5]UKBuilding_List!$A$1:$D$376,3,FALSE)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VLOOKUP(A561,[5]UKBuilding_List!$A$1:$D$376,3,FALSE)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VLOOKUP(A562,[5]UKBuilding_List!$A$1:$D$376,3,FALSE)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VLOOKUP(A563,[5]UKBuilding_List!$A$1:$D$376,3,FALSE)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VLOOKUP(A564,[5]UKBuilding_List!$A$1:$D$376,3,FALSE)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VLOOKUP(A565,[5]UKBuilding_List!$A$1:$D$376,3,FALSE)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VLOOKUP(A566,[5]UKBuilding_List!$A$1:$D$376,3,FALSE)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VLOOKUP(A567,[5]UKBuilding_List!$A$1:$D$376,3,FALSE)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VLOOKUP(A568,[5]UKBuilding_List!$A$1:$D$376,3,FALSE)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VLOOKUP(A569,[5]UKBuilding_List!$A$1:$D$376,3,FALSE)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VLOOKUP(A570,[5]UKBuilding_List!$A$1:$D$376,3,FALSE)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VLOOKUP(A571,[5]UKBuilding_List!$A$1:$D$376,3,FALSE)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VLOOKUP(A572,[5]UKBuilding_List!$A$1:$D$376,3,FALSE)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VLOOKUP(A573,[5]UKBuilding_List!$A$1:$D$376,3,FALSE)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VLOOKUP(A574,[5]UKBuilding_List!$A$1:$D$376,3,FALSE)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VLOOKUP(A575,[5]UKBuilding_List!$A$1:$D$376,3,FALSE)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VLOOKUP(A576,[5]UKBuilding_List!$A$1:$D$376,3,FALSE)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VLOOKUP(A577,[5]UKBuilding_List!$A$1:$D$376,3,FALSE)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VLOOKUP(A578,[5]UKBuilding_List!$A$1:$D$376,3,FALSE)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VLOOKUP(A579,[5]UKBuilding_List!$A$1:$D$376,3,FALSE)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VLOOKUP(A580,[5]UKBuilding_List!$A$1:$D$376,3,FALSE)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VLOOKUP(A581,[5]UKBuilding_List!$A$1:$D$376,3,FALSE)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VLOOKUP(A582,[5]UKBuilding_List!$A$1:$D$376,3,FALSE)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VLOOKUP(A583,[5]UKBuilding_List!$A$1:$D$376,3,FALSE)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VLOOKUP(A584,[5]UKBuilding_List!$A$1:$D$376,3,FALSE)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VLOOKUP(A585,[5]UKBuilding_List!$A$1:$D$376,3,FALSE)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VLOOKUP(A586,[5]UKBuilding_List!$A$1:$D$376,3,FALSE)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VLOOKUP(A587,[5]UKBuilding_List!$A$1:$D$376,3,FALSE)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VLOOKUP(A588,[5]UKBuilding_List!$A$1:$D$376,3,FALSE)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VLOOKUP(A589,[5]UKBuilding_List!$A$1:$D$376,3,FALSE)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VLOOKUP(A590,[5]UKBuilding_List!$A$1:$D$376,3,FALSE)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VLOOKUP(A591,[5]UKBuilding_List!$A$1:$D$376,3,FALSE)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VLOOKUP(A592,[5]UKBuilding_List!$A$1:$D$376,3,FALSE)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VLOOKUP(A593,[5]UKBuilding_List!$A$1:$D$376,3,FALSE)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VLOOKUP(A594,[5]UKBuilding_List!$A$1:$D$376,3,FALSE)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VLOOKUP(A595,[5]UKBuilding_List!$A$1:$D$376,3,FALSE)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VLOOKUP(A596,[5]UKBuilding_List!$A$1:$D$376,3,FALSE)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VLOOKUP(A597,[5]UKBuilding_List!$A$1:$D$376,3,FALSE)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VLOOKUP(A598,[5]UKBuilding_List!$A$1:$D$376,3,FALSE)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VLOOKUP(A599,[5]UKBuilding_List!$A$1:$D$376,3,FALSE)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VLOOKUP(A600,[5]UKBuilding_List!$A$1:$D$376,3,FALSE)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VLOOKUP(A601,[5]UKBuilding_List!$A$1:$D$376,3,FALSE)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VLOOKUP(A602,[5]UKBuilding_List!$A$1:$D$376,3,FALSE)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VLOOKUP(A603,[5]UKBuilding_List!$A$1:$D$376,3,FALSE)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VLOOKUP(A604,[5]UKBuilding_List!$A$1:$D$376,3,FALSE)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VLOOKUP(A605,[5]UKBuilding_List!$A$1:$D$376,3,FALSE)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VLOOKUP(A606,[5]UKBuilding_List!$A$1:$D$376,3,FALSE)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VLOOKUP(A607,[5]UKBuilding_List!$A$1:$D$376,3,FALSE)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VLOOKUP(A608,[5]UKBuilding_List!$A$1:$D$376,3,FALSE)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VLOOKUP(A609,[5]UKBuilding_List!$A$1:$D$376,3,FALSE)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VLOOKUP(A610,[5]UKBuilding_List!$A$1:$D$376,3,FALSE)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VLOOKUP(A611,[5]UKBuilding_List!$A$1:$D$376,3,FALSE)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VLOOKUP(A612,[5]UKBuilding_List!$A$1:$D$376,3,FALSE)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VLOOKUP(A613,[5]UKBuilding_List!$A$1:$D$376,3,FALSE)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VLOOKUP(A614,[5]UKBuilding_List!$A$1:$D$376,3,FALSE)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VLOOKUP(A615,[5]UKBuilding_List!$A$1:$D$376,3,FALSE)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VLOOKUP(A616,[5]UKBuilding_List!$A$1:$D$376,3,FALSE)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VLOOKUP(A617,[5]UKBuilding_List!$A$1:$D$376,3,FALSE)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VLOOKUP(A618,[5]UKBuilding_List!$A$1:$D$376,3,FALSE)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VLOOKUP(A619,[5]UKBuilding_List!$A$1:$D$376,3,FALSE)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VLOOKUP(A620,[5]UKBuilding_List!$A$1:$D$376,3,FALSE)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VLOOKUP(A621,[5]UKBuilding_List!$A$1:$D$376,3,FALSE)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VLOOKUP(A622,[5]UKBuilding_List!$A$1:$D$376,3,FALSE)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VLOOKUP(A623,[5]UKBuilding_List!$A$1:$D$376,3,FALSE)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VLOOKUP(A624,[5]UKBuilding_List!$A$1:$D$376,3,FALSE)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VLOOKUP(A625,[5]UKBuilding_List!$A$1:$D$376,3,FALSE)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VLOOKUP(A626,[5]UKBuilding_List!$A$1:$D$376,3,FALSE)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VLOOKUP(A627,[5]UKBuilding_List!$A$1:$D$376,3,FALSE)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VLOOKUP(A628,[5]UKBuilding_List!$A$1:$D$376,3,FALSE)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VLOOKUP(A629,[5]UKBuilding_List!$A$1:$D$376,3,FALSE)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VLOOKUP(A630,[5]UKBuilding_List!$A$1:$D$376,3,FALSE)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VLOOKUP(A631,[5]UKBuilding_List!$A$1:$D$376,3,FALSE)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VLOOKUP(A632,[5]UKBuilding_List!$A$1:$D$376,3,FALSE)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VLOOKUP(A633,[5]UKBuilding_List!$A$1:$D$376,3,FALSE)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VLOOKUP(A634,[5]UKBuilding_List!$A$1:$D$376,3,FALSE)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VLOOKUP(A635,[5]UKBuilding_List!$A$1:$D$376,3,FALSE)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VLOOKUP(A636,[5]UKBuilding_List!$A$1:$D$376,3,FALSE)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VLOOKUP(A637,[5]UKBuilding_List!$A$1:$D$376,3,FALSE)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VLOOKUP(A638,[5]UKBuilding_List!$A$1:$D$376,3,FALSE)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VLOOKUP(A639,[5]UKBuilding_List!$A$1:$D$376,3,FALSE)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VLOOKUP(A640,[5]UKBuilding_List!$A$1:$D$376,3,FALSE)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VLOOKUP(A641,[5]UKBuilding_List!$A$1:$D$376,3,FALSE)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VLOOKUP(A642,[5]UKBuilding_List!$A$1:$D$376,3,FALSE)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VLOOKUP(A643,[5]UKBuilding_List!$A$1:$D$376,3,FALSE)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VLOOKUP(A644,[5]UKBuilding_List!$A$1:$D$376,3,FALSE)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VLOOKUP(A645,[5]UKBuilding_List!$A$1:$D$376,3,FALSE)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VLOOKUP(A646,[5]UKBuilding_List!$A$1:$D$376,3,FALSE)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VLOOKUP(A647,[5]UKBuilding_List!$A$1:$D$376,3,FALSE)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VLOOKUP(A648,[5]UKBuilding_List!$A$1:$D$376,3,FALSE)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VLOOKUP(A649,[5]UKBuilding_List!$A$1:$D$376,3,FALSE)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VLOOKUP(A650,[5]UKBuilding_List!$A$1:$D$376,3,FALSE)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VLOOKUP(A651,[5]UKBuilding_List!$A$1:$D$376,3,FALSE)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VLOOKUP(A652,[5]UKBuilding_List!$A$1:$D$376,3,FALSE)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VLOOKUP(A653,[5]UKBuilding_List!$A$1:$D$376,3,FALSE)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VLOOKUP(A654,[5]UKBuilding_List!$A$1:$D$376,3,FALSE)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VLOOKUP(A655,[5]UKBuilding_List!$A$1:$D$376,3,FALSE)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VLOOKUP(A656,[5]UKBuilding_List!$A$1:$D$376,3,FALSE)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VLOOKUP(A657,[5]UKBuilding_List!$A$1:$D$376,3,FALSE)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VLOOKUP(A658,[5]UKBuilding_List!$A$1:$D$376,3,FALSE)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VLOOKUP(A659,[5]UKBuilding_List!$A$1:$D$376,3,FALSE)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VLOOKUP(A660,[5]UKBuilding_List!$A$1:$D$376,3,FALSE)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VLOOKUP(A661,[5]UKBuilding_List!$A$1:$D$376,3,FALSE)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VLOOKUP(A662,[5]UKBuilding_List!$A$1:$D$376,3,FALSE)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VLOOKUP(A663,[5]UKBuilding_List!$A$1:$D$376,3,FALSE)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VLOOKUP(A664,[5]UKBuilding_List!$A$1:$D$376,3,FALSE)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VLOOKUP(A665,[5]UKBuilding_List!$A$1:$D$376,3,FALSE)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VLOOKUP(A666,[5]UKBuilding_List!$A$1:$D$376,3,FALSE)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VLOOKUP(A667,[5]UKBuilding_List!$A$1:$D$376,3,FALSE)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VLOOKUP(A668,[5]UKBuilding_List!$A$1:$D$376,3,FALSE)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VLOOKUP(A669,[5]UKBuilding_List!$A$1:$D$376,3,FALSE)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VLOOKUP(A670,[5]UKBuilding_List!$A$1:$D$376,3,FALSE)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VLOOKUP(A671,[5]UKBuilding_List!$A$1:$D$376,3,FALSE)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VLOOKUP(A672,[5]UKBuilding_List!$A$1:$D$376,3,FALSE)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VLOOKUP(A673,[5]UKBuilding_List!$A$1:$D$376,3,FALSE)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VLOOKUP(A674,[5]UKBuilding_List!$A$1:$D$376,3,FALSE)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VLOOKUP(A675,[5]UKBuilding_List!$A$1:$D$376,3,FALSE)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VLOOKUP(A676,[5]UKBuilding_List!$A$1:$D$376,3,FALSE)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VLOOKUP(A677,[5]UKBuilding_List!$A$1:$D$376,3,FALSE)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VLOOKUP(A678,[5]UKBuilding_List!$A$1:$D$376,3,FALSE)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VLOOKUP(A679,[5]UKBuilding_List!$A$1:$D$376,3,FALSE)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VLOOKUP(A680,[5]UKBuilding_List!$A$1:$D$376,3,FALSE)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VLOOKUP(A681,[5]UKBuilding_List!$A$1:$D$376,3,FALSE)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VLOOKUP(A682,[5]UKBuilding_List!$A$1:$D$376,3,FALSE)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VLOOKUP(A683,[5]UKBuilding_List!$A$1:$D$376,3,FALSE)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VLOOKUP(A684,[5]UKBuilding_List!$A$1:$D$376,3,FALSE)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VLOOKUP(A685,[5]UKBuilding_List!$A$1:$D$376,3,FALSE)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VLOOKUP(A686,[5]UKBuilding_List!$A$1:$D$376,3,FALSE)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VLOOKUP(A687,[5]UKBuilding_List!$A$1:$D$376,3,FALSE)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VLOOKUP(A688,[5]UKBuilding_List!$A$1:$D$376,3,FALSE)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VLOOKUP(A689,[5]UKBuilding_List!$A$1:$D$376,3,FALSE)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VLOOKUP(A690,[5]UKBuilding_List!$A$1:$D$376,3,FALSE)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VLOOKUP(A691,[5]UKBuilding_List!$A$1:$D$376,3,FALSE)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VLOOKUP(A692,[5]UKBuilding_List!$A$1:$D$376,3,FALSE)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VLOOKUP(A693,[5]UKBuilding_List!$A$1:$D$376,3,FALSE)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VLOOKUP(A694,[5]UKBuilding_List!$A$1:$D$376,3,FALSE)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VLOOKUP(A695,[5]UKBuilding_List!$A$1:$D$376,3,FALSE)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VLOOKUP(A696,[5]UKBuilding_List!$A$1:$D$376,3,FALSE)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VLOOKUP(A697,[5]UKBuilding_List!$A$1:$D$376,3,FALSE)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VLOOKUP(A698,[5]UKBuilding_List!$A$1:$D$376,3,FALSE)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VLOOKUP(A699,[5]UKBuilding_List!$A$1:$D$376,3,FALSE)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VLOOKUP(A700,[5]UKBuilding_List!$A$1:$D$376,3,FALSE)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VLOOKUP(A701,[5]UKBuilding_List!$A$1:$D$376,3,FALSE)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VLOOKUP(A702,[5]UKBuilding_List!$A$1:$D$376,3,FALSE)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VLOOKUP(A703,[5]UKBuilding_List!$A$1:$D$376,3,FALSE)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VLOOKUP(A704,[5]UKBuilding_List!$A$1:$D$376,3,FALSE)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VLOOKUP(A705,[5]UKBuilding_List!$A$1:$D$376,3,FALSE)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VLOOKUP(A706,[5]UKBuilding_List!$A$1:$D$376,3,FALSE)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VLOOKUP(A707,[5]UKBuilding_List!$A$1:$D$376,3,FALSE)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VLOOKUP(A708,[5]UKBuilding_List!$A$1:$D$376,3,FALSE)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VLOOKUP(A709,[5]UKBuilding_List!$A$1:$D$376,3,FALSE)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VLOOKUP(A710,[5]UKBuilding_List!$A$1:$D$376,3,FALSE)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VLOOKUP(A711,[5]UKBuilding_List!$A$1:$D$376,3,FALSE)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VLOOKUP(A712,[5]UKBuilding_List!$A$1:$D$376,3,FALSE)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VLOOKUP(A713,[5]UKBuilding_List!$A$1:$D$376,3,FALSE)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VLOOKUP(A714,[5]UKBuilding_List!$A$1:$D$376,3,FALSE)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VLOOKUP(A715,[5]UKBuilding_List!$A$1:$D$376,3,FALSE)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VLOOKUP(A716,[5]UKBuilding_List!$A$1:$D$376,3,FALSE)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VLOOKUP(A717,[5]UKBuilding_List!$A$1:$D$376,3,FALSE)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VLOOKUP(A718,[5]UKBuilding_List!$A$1:$D$376,3,FALSE)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VLOOKUP(A719,[5]UKBuilding_List!$A$1:$D$376,3,FALSE)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VLOOKUP(A720,[5]UKBuilding_List!$A$1:$D$376,3,FALSE)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VLOOKUP(A721,[5]UKBuilding_List!$A$1:$D$376,3,FALSE)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VLOOKUP(A722,[5]UKBuilding_List!$A$1:$D$376,3,FALSE)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VLOOKUP(A723,[5]UKBuilding_List!$A$1:$D$376,3,FALSE)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VLOOKUP(A724,[5]UKBuilding_List!$A$1:$D$376,3,FALSE)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VLOOKUP(A725,[5]UKBuilding_List!$A$1:$D$376,3,FALSE)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VLOOKUP(A726,[5]UKBuilding_List!$A$1:$D$376,3,FALSE)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VLOOKUP(A727,[5]UKBuilding_List!$A$1:$D$376,3,FALSE)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VLOOKUP(A728,[5]UKBuilding_List!$A$1:$D$376,3,FALSE)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VLOOKUP(A729,[5]UKBuilding_List!$A$1:$D$376,3,FALSE)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VLOOKUP(A730,[5]UKBuilding_List!$A$1:$D$376,3,FALSE)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VLOOKUP(A731,[5]UKBuilding_List!$A$1:$D$376,3,FALSE)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VLOOKUP(A732,[5]UKBuilding_List!$A$1:$D$376,3,FALSE)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VLOOKUP(A733,[5]UKBuilding_List!$A$1:$D$376,3,FALSE)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VLOOKUP(A734,[5]UKBuilding_List!$A$1:$D$376,3,FALSE)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VLOOKUP(A735,[5]UKBuilding_List!$A$1:$D$376,3,FALSE)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VLOOKUP(A736,[5]UKBuilding_List!$A$1:$D$376,3,FALSE)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VLOOKUP(A737,[5]UKBuilding_List!$A$1:$D$376,3,FALSE)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VLOOKUP(A738,[5]UKBuilding_List!$A$1:$D$376,3,FALSE)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VLOOKUP(A739,[5]UKBuilding_List!$A$1:$D$376,3,FALSE)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VLOOKUP(A740,[5]UKBuilding_List!$A$1:$D$376,3,FALSE)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VLOOKUP(A741,[5]UKBuilding_List!$A$1:$D$376,3,FALSE)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VLOOKUP(A742,[5]UKBuilding_List!$A$1:$D$376,3,FALSE)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VLOOKUP(A743,[5]UKBuilding_List!$A$1:$D$376,3,FALSE)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VLOOKUP(A744,[5]UKBuilding_List!$A$1:$D$376,3,FALSE)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VLOOKUP(A745,[5]UKBuilding_List!$A$1:$D$376,3,FALSE)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VLOOKUP(A746,[5]UKBuilding_List!$A$1:$D$376,3,FALSE)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VLOOKUP(A747,[5]UKBuilding_List!$A$1:$D$376,3,FALSE)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VLOOKUP(A748,[5]UKBuilding_List!$A$1:$D$376,3,FALSE)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VLOOKUP(A749,[5]UKBuilding_List!$A$1:$D$376,3,FALSE)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VLOOKUP(A750,[5]UKBuilding_List!$A$1:$D$376,3,FALSE)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VLOOKUP(A751,[5]UKBuilding_List!$A$1:$D$376,3,FALSE)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VLOOKUP(A752,[5]UKBuilding_List!$A$1:$D$376,3,FALSE)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VLOOKUP(A753,[5]UKBuilding_List!$A$1:$D$376,3,FALSE)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VLOOKUP(A754,[5]UKBuilding_List!$A$1:$D$376,3,FALSE)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VLOOKUP(A755,[5]UKBuilding_List!$A$1:$D$376,3,FALSE)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VLOOKUP(A756,[5]UKBuilding_List!$A$1:$D$376,3,FALSE)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VLOOKUP(A757,[5]UKBuilding_List!$A$1:$D$376,3,FALSE)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VLOOKUP(A758,[5]UKBuilding_List!$A$1:$D$376,3,FALSE)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VLOOKUP(A759,[5]UKBuilding_List!$A$1:$D$376,3,FALSE)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VLOOKUP(A760,[5]UKBuilding_List!$A$1:$D$376,3,FALSE)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VLOOKUP(A761,[5]UKBuilding_List!$A$1:$D$376,3,FALSE)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VLOOKUP(A762,[5]UKBuilding_List!$A$1:$D$376,3,FALSE)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VLOOKUP(A763,[5]UKBuilding_List!$A$1:$D$376,3,FALSE)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VLOOKUP(A764,[5]UKBuilding_List!$A$1:$D$376,3,FALSE)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VLOOKUP(A765,[5]UKBuilding_List!$A$1:$D$376,3,FALSE)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VLOOKUP(A766,[5]UKBuilding_List!$A$1:$D$376,3,FALSE)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VLOOKUP(A767,[5]UKBuilding_List!$A$1:$D$376,3,FALSE)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VLOOKUP(A768,[5]UKBuilding_List!$A$1:$D$376,3,FALSE)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VLOOKUP(A769,[5]UKBuilding_List!$A$1:$D$376,3,FALSE)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VLOOKUP(A770,[5]UKBuilding_List!$A$1:$D$376,3,FALSE)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VLOOKUP(A771,[5]UKBuilding_List!$A$1:$D$376,3,FALSE)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VLOOKUP(A772,[5]UKBuilding_List!$A$1:$D$376,3,FALSE)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VLOOKUP(A773,[5]UKBuilding_List!$A$1:$D$376,3,FALSE)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VLOOKUP(A774,[5]UKBuilding_List!$A$1:$D$376,3,FALSE)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VLOOKUP(A775,[5]UKBuilding_List!$A$1:$D$376,3,FALSE)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VLOOKUP(A776,[5]UKBuilding_List!$A$1:$D$376,3,FALSE)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VLOOKUP(A777,[5]UKBuilding_List!$A$1:$D$376,3,FALSE)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VLOOKUP(A778,[5]UKBuilding_List!$A$1:$D$376,3,FALSE)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VLOOKUP(A779,[5]UKBuilding_List!$A$1:$D$376,3,FALSE)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VLOOKUP(A780,[5]UKBuilding_List!$A$1:$D$376,3,FALSE)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VLOOKUP(A781,[5]UKBuilding_List!$A$1:$D$376,3,FALSE)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VLOOKUP(A782,[5]UKBuilding_List!$A$1:$D$376,3,FALSE)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VLOOKUP(A783,[5]UKBuilding_List!$A$1:$D$376,3,FALSE)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VLOOKUP(A784,[5]UKBuilding_List!$A$1:$D$376,3,FALSE)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VLOOKUP(A785,[5]UKBuilding_List!$A$1:$D$376,3,FALSE)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VLOOKUP(A786,[5]UKBuilding_List!$A$1:$D$376,3,FALSE)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VLOOKUP(A787,[5]UKBuilding_List!$A$1:$D$376,3,FALSE)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VLOOKUP(A788,[5]UKBuilding_List!$A$1:$D$376,3,FALSE)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VLOOKUP(A789,[5]UKBuilding_List!$A$1:$D$376,3,FALSE)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VLOOKUP(A790,[5]UKBuilding_List!$A$1:$D$376,3,FALSE)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VLOOKUP(A791,[5]UKBuilding_List!$A$1:$D$376,3,FALSE)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VLOOKUP(A792,[5]UKBuilding_List!$A$1:$D$376,3,FALSE)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VLOOKUP(A793,[5]UKBuilding_List!$A$1:$D$376,3,FALSE)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VLOOKUP(A794,[5]UKBuilding_List!$A$1:$D$376,3,FALSE)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VLOOKUP(A795,[5]UKBuilding_List!$A$1:$D$376,3,FALSE)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VLOOKUP(A796,[5]UKBuilding_List!$A$1:$D$376,3,FALSE)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VLOOKUP(A797,[5]UKBuilding_List!$A$1:$D$376,3,FALSE)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VLOOKUP(A798,[5]UKBuilding_List!$A$1:$D$376,3,FALSE)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VLOOKUP(A799,[5]UKBuilding_List!$A$1:$D$376,3,FALSE)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VLOOKUP(A800,[5]UKBuilding_List!$A$1:$D$376,3,FALSE)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VLOOKUP(A801,[5]UKBuilding_List!$A$1:$D$376,3,FALSE)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VLOOKUP(A802,[5]UKBuilding_List!$A$1:$D$376,3,FALSE)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VLOOKUP(A803,[5]UKBuilding_List!$A$1:$D$376,3,FALSE)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VLOOKUP(A804,[5]UKBuilding_List!$A$1:$D$376,3,FALSE)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VLOOKUP(A805,[5]UKBuilding_List!$A$1:$D$376,3,FALSE)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VLOOKUP(A806,[5]UKBuilding_List!$A$1:$D$376,3,FALSE)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VLOOKUP(A807,[5]UKBuilding_List!$A$1:$D$376,3,FALSE)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VLOOKUP(A808,[5]UKBuilding_List!$A$1:$D$376,3,FALSE)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VLOOKUP(A809,[5]UKBuilding_List!$A$1:$D$376,3,FALSE)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VLOOKUP(A810,[5]UKBuilding_List!$A$1:$D$376,3,FALSE)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VLOOKUP(A811,[5]UKBuilding_List!$A$1:$D$376,3,FALSE)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VLOOKUP(A812,[5]UKBuilding_List!$A$1:$D$376,3,FALSE)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VLOOKUP(A813,[5]UKBuilding_List!$A$1:$D$376,3,FALSE)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VLOOKUP(A814,[5]UKBuilding_List!$A$1:$D$376,3,FALSE)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VLOOKUP(A815,[5]UKBuilding_List!$A$1:$D$376,3,FALSE)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VLOOKUP(A816,[5]UKBuilding_List!$A$1:$D$376,3,FALSE)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VLOOKUP(A817,[5]UKBuilding_List!$A$1:$D$376,3,FALSE)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VLOOKUP(A818,[5]UKBuilding_List!$A$1:$D$376,3,FALSE)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VLOOKUP(A819,[5]UKBuilding_List!$A$1:$D$376,3,FALSE)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VLOOKUP(A820,[5]UKBuilding_List!$A$1:$D$376,3,FALSE)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VLOOKUP(A821,[5]UKBuilding_List!$A$1:$D$376,3,FALSE)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VLOOKUP(A822,[5]UKBuilding_List!$A$1:$D$376,3,FALSE)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VLOOKUP(A823,[5]UKBuilding_List!$A$1:$D$376,3,FALSE)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VLOOKUP(A824,[5]UKBuilding_List!$A$1:$D$376,3,FALSE)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VLOOKUP(A825,[5]UKBuilding_List!$A$1:$D$376,3,FALSE)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VLOOKUP(A826,[5]UKBuilding_List!$A$1:$D$376,3,FALSE)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VLOOKUP(A827,[5]UKBuilding_List!$A$1:$D$376,3,FALSE)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VLOOKUP(A828,[5]UKBuilding_List!$A$1:$D$376,3,FALSE)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VLOOKUP(A829,[5]UKBuilding_List!$A$1:$D$376,3,FALSE)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VLOOKUP(A830,[5]UKBuilding_List!$A$1:$D$376,3,FALSE)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VLOOKUP(A831,[5]UKBuilding_List!$A$1:$D$376,3,FALSE)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VLOOKUP(A832,[5]UKBuilding_List!$A$1:$D$376,3,FALSE)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VLOOKUP(A833,[5]UKBuilding_List!$A$1:$D$376,3,FALSE)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VLOOKUP(A834,[5]UKBuilding_List!$A$1:$D$376,3,FALSE)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VLOOKUP(A835,[5]UKBuilding_List!$A$1:$D$376,3,FALSE)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VLOOKUP(A836,[5]UKBuilding_List!$A$1:$D$376,3,FALSE)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VLOOKUP(A837,[5]UKBuilding_List!$A$1:$D$376,3,FALSE)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VLOOKUP(A838,[5]UKBuilding_List!$A$1:$D$376,3,FALSE)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VLOOKUP(A839,[5]UKBuilding_List!$A$1:$D$376,3,FALSE)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VLOOKUP(A840,[5]UKBuilding_List!$A$1:$D$376,3,FALSE)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VLOOKUP(A841,[5]UKBuilding_List!$A$1:$D$376,3,FALSE)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VLOOKUP(A842,[5]UKBuilding_List!$A$1:$D$376,3,FALSE)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VLOOKUP(A843,[5]UKBuilding_List!$A$1:$D$376,3,FALSE)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VLOOKUP(A844,[5]UKBuilding_List!$A$1:$D$376,3,FALSE)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VLOOKUP(A845,[5]UKBuilding_List!$A$1:$D$376,3,FALSE)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VLOOKUP(A846,[5]UKBuilding_List!$A$1:$D$376,3,FALSE)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VLOOKUP(A847,[5]UKBuilding_List!$A$1:$D$376,3,FALSE)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VLOOKUP(A848,[5]UKBuilding_List!$A$1:$D$376,3,FALSE)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VLOOKUP(A849,[5]UKBuilding_List!$A$1:$D$376,3,FALSE)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VLOOKUP(A850,[5]UKBuilding_List!$A$1:$D$376,3,FALSE)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VLOOKUP(A851,[5]UKBuilding_List!$A$1:$D$376,3,FALSE)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VLOOKUP(A852,[5]UKBuilding_List!$A$1:$D$376,3,FALSE)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VLOOKUP(A853,[5]UKBuilding_List!$A$1:$D$376,3,FALSE)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VLOOKUP(A854,[5]UKBuilding_List!$A$1:$D$376,3,FALSE)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VLOOKUP(A855,[5]UKBuilding_List!$A$1:$D$376,3,FALSE)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VLOOKUP(A856,[5]UKBuilding_List!$A$1:$D$376,3,FALSE)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VLOOKUP(A857,[5]UKBuilding_List!$A$1:$D$376,3,FALSE)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VLOOKUP(A858,[5]UKBuilding_List!$A$1:$D$376,3,FALSE)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VLOOKUP(A859,[5]UKBuilding_List!$A$1:$D$376,3,FALSE)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VLOOKUP(A860,[5]UKBuilding_List!$A$1:$D$376,3,FALSE)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VLOOKUP(A861,[5]UKBuilding_List!$A$1:$D$376,3,FALSE)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VLOOKUP(A862,[5]UKBuilding_List!$A$1:$D$376,3,FALSE)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VLOOKUP(A863,[5]UKBuilding_List!$A$1:$D$376,3,FALSE)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VLOOKUP(A864,[5]UKBuilding_List!$A$1:$D$376,3,FALSE)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VLOOKUP(A865,[5]UKBuilding_List!$A$1:$D$376,3,FALSE)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VLOOKUP(A866,[5]UKBuilding_List!$A$1:$D$376,3,FALSE)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VLOOKUP(A867,[5]UKBuilding_List!$A$1:$D$376,3,FALSE)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VLOOKUP(A868,[5]UKBuilding_List!$A$1:$D$376,3,FALSE)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VLOOKUP(A869,[5]UKBuilding_List!$A$1:$D$376,3,FALSE)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VLOOKUP(A870,[5]UKBuilding_List!$A$1:$D$376,3,FALSE)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VLOOKUP(A871,[5]UKBuilding_List!$A$1:$D$376,3,FALSE)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VLOOKUP(A872,[5]UKBuilding_List!$A$1:$D$376,3,FALSE)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VLOOKUP(A873,[5]UKBuilding_List!$A$1:$D$376,3,FALSE)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VLOOKUP(A874,[5]UKBuilding_List!$A$1:$D$376,3,FALSE)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VLOOKUP(A875,[5]UKBuilding_List!$A$1:$D$376,3,FALSE)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VLOOKUP(A876,[5]UKBuilding_List!$A$1:$D$376,3,FALSE)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VLOOKUP(A877,[5]UKBuilding_List!$A$1:$D$376,3,FALSE)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VLOOKUP(A878,[5]UKBuilding_List!$A$1:$D$376,3,FALSE)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VLOOKUP(A879,[5]UKBuilding_List!$A$1:$D$376,3,FALSE)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VLOOKUP(A880,[5]UKBuilding_List!$A$1:$D$376,3,FALSE)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VLOOKUP(A881,[5]UKBuilding_List!$A$1:$D$376,3,FALSE)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VLOOKUP(A882,[5]UKBuilding_List!$A$1:$D$376,3,FALSE)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VLOOKUP(A883,[5]UKBuilding_List!$A$1:$D$376,3,FALSE)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VLOOKUP(A884,[5]UKBuilding_List!$A$1:$D$376,3,FALSE)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VLOOKUP(A885,[5]UKBuilding_List!$A$1:$D$376,3,FALSE)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VLOOKUP(A886,[5]UKBuilding_List!$A$1:$D$376,3,FALSE)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VLOOKUP(A887,[5]UKBuilding_List!$A$1:$D$376,3,FALSE)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VLOOKUP(A888,[5]UKBuilding_List!$A$1:$D$376,3,FALSE)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VLOOKUP(A889,[5]UKBuilding_List!$A$1:$D$376,3,FALSE)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VLOOKUP(A890,[5]UKBuilding_List!$A$1:$D$376,3,FALSE)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VLOOKUP(A891,[5]UKBuilding_List!$A$1:$D$376,3,FALSE)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VLOOKUP(A892,[5]UKBuilding_List!$A$1:$D$376,3,FALSE)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VLOOKUP(A893,[5]UKBuilding_List!$A$1:$D$376,3,FALSE)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VLOOKUP(A894,[5]UKBuilding_List!$A$1:$D$376,3,FALSE)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VLOOKUP(A895,[5]UKBuilding_List!$A$1:$D$376,3,FALSE)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VLOOKUP(A896,[5]UKBuilding_List!$A$1:$D$376,3,FALSE)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VLOOKUP(A897,[5]UKBuilding_List!$A$1:$D$376,3,FALSE)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VLOOKUP(A898,[5]UKBuilding_List!$A$1:$D$376,3,FALSE)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VLOOKUP(A899,[5]UKBuilding_List!$A$1:$D$376,3,FALSE)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VLOOKUP(A900,[5]UKBuilding_List!$A$1:$D$376,3,FALSE)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VLOOKUP(A901,[5]UKBuilding_List!$A$1:$D$376,3,FALSE)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VLOOKUP(A902,[5]UKBuilding_List!$A$1:$D$376,3,FALSE)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VLOOKUP(A903,[5]UKBuilding_List!$A$1:$D$376,3,FALSE)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VLOOKUP(A904,[5]UKBuilding_List!$A$1:$D$376,3,FALSE)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VLOOKUP(A905,[5]UKBuilding_List!$A$1:$D$376,3,FALSE)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VLOOKUP(A906,[5]UKBuilding_List!$A$1:$D$376,3,FALSE)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VLOOKUP(A907,[5]UKBuilding_List!$A$1:$D$376,3,FALSE)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VLOOKUP(A908,[5]UKBuilding_List!$A$1:$D$376,3,FALSE)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VLOOKUP(A909,[5]UKBuilding_List!$A$1:$D$376,3,FALSE)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VLOOKUP(A910,[5]UKBuilding_List!$A$1:$D$376,3,FALSE)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VLOOKUP(A911,[5]UKBuilding_List!$A$1:$D$376,3,FALSE)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VLOOKUP(A912,[5]UKBuilding_List!$A$1:$D$376,3,FALSE)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VLOOKUP(A913,[5]UKBuilding_List!$A$1:$D$376,3,FALSE)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VLOOKUP(A914,[5]UKBuilding_List!$A$1:$D$376,3,FALSE)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VLOOKUP(A915,[5]UKBuilding_List!$A$1:$D$376,3,FALSE)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VLOOKUP(A916,[5]UKBuilding_List!$A$1:$D$376,3,FALSE)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VLOOKUP(A917,[5]UKBuilding_List!$A$1:$D$376,3,FALSE)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VLOOKUP(A918,[5]UKBuilding_List!$A$1:$D$376,3,FALSE)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VLOOKUP(A919,[5]UKBuilding_List!$A$1:$D$376,3,FALSE)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VLOOKUP(A920,[5]UKBuilding_List!$A$1:$D$376,3,FALSE)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VLOOKUP(A921,[5]UKBuilding_List!$A$1:$D$376,3,FALSE)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VLOOKUP(A922,[5]UKBuilding_List!$A$1:$D$376,3,FALSE)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VLOOKUP(A923,[5]UKBuilding_List!$A$1:$D$376,3,FALSE)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VLOOKUP(A924,[5]UKBuilding_List!$A$1:$D$376,3,FALSE)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VLOOKUP(A925,[5]UKBuilding_List!$A$1:$D$376,3,FALSE)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VLOOKUP(A926,[5]UKBuilding_List!$A$1:$D$376,3,FALSE)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VLOOKUP(A927,[5]UKBuilding_List!$A$1:$D$376,3,FALSE)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VLOOKUP(A928,[5]UKBuilding_List!$A$1:$D$376,3,FALSE)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VLOOKUP(A929,[5]UKBuilding_List!$A$1:$D$376,3,FALSE)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VLOOKUP(A930,[5]UKBuilding_List!$A$1:$D$376,3,FALSE)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VLOOKUP(A931,[5]UKBuilding_List!$A$1:$D$376,3,FALSE)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VLOOKUP(A932,[5]UKBuilding_List!$A$1:$D$376,3,FALSE)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VLOOKUP(A933,[5]UKBuilding_List!$A$1:$D$376,3,FALSE)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VLOOKUP(A934,[5]UKBuilding_List!$A$1:$D$376,3,FALSE)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VLOOKUP(A935,[5]UKBuilding_List!$A$1:$D$376,3,FALSE)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VLOOKUP(A936,[5]UKBuilding_List!$A$1:$D$376,3,FALSE)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VLOOKUP(A937,[5]UKBuilding_List!$A$1:$D$376,3,FALSE)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VLOOKUP(A938,[5]UKBuilding_List!$A$1:$D$376,3,FALSE)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VLOOKUP(A939,[5]UKBuilding_List!$A$1:$D$376,3,FALSE)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VLOOKUP(A940,[5]UKBuilding_List!$A$1:$D$376,3,FALSE)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VLOOKUP(A941,[5]UKBuilding_List!$A$1:$D$376,3,FALSE)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VLOOKUP(A942,[5]UKBuilding_List!$A$1:$D$376,3,FALSE)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VLOOKUP(A943,[5]UKBuilding_List!$A$1:$D$376,3,FALSE)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VLOOKUP(A944,[5]UKBuilding_List!$A$1:$D$376,3,FALSE)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VLOOKUP(A945,[5]UKBuilding_List!$A$1:$D$376,3,FALSE)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VLOOKUP(A946,[5]UKBuilding_List!$A$1:$D$376,3,FALSE)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VLOOKUP(A947,[5]UKBuilding_List!$A$1:$D$376,3,FALSE)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VLOOKUP(A948,[5]UKBuilding_List!$A$1:$D$376,3,FALSE)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VLOOKUP(A949,[5]UKBuilding_List!$A$1:$D$376,3,FALSE)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VLOOKUP(A950,[5]UKBuilding_List!$A$1:$D$376,3,FALSE)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VLOOKUP(A951,[5]UKBuilding_List!$A$1:$D$376,3,FALSE)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VLOOKUP(A952,[5]UKBuilding_List!$A$1:$D$376,3,FALSE)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VLOOKUP(A953,[5]UKBuilding_List!$A$1:$D$376,3,FALSE)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VLOOKUP(A954,[5]UKBuilding_List!$A$1:$D$376,3,FALSE)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VLOOKUP(A955,[5]UKBuilding_List!$A$1:$D$376,3,FALSE)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VLOOKUP(A956,[5]UKBuilding_List!$A$1:$D$376,3,FALSE)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VLOOKUP(A957,[5]UKBuilding_List!$A$1:$D$376,3,FALSE)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VLOOKUP(A958,[5]UKBuilding_List!$A$1:$D$376,3,FALSE)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VLOOKUP(A959,[5]UKBuilding_List!$A$1:$D$376,3,FALSE)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VLOOKUP(A960,[5]UKBuilding_List!$A$1:$D$376,3,FALSE)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VLOOKUP(A961,[5]UKBuilding_List!$A$1:$D$376,3,FALSE)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VLOOKUP(A962,[5]UKBuilding_List!$A$1:$D$376,3,FALSE)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VLOOKUP(A963,[5]UKBuilding_List!$A$1:$D$376,3,FALSE)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VLOOKUP(A964,[5]UKBuilding_List!$A$1:$D$376,3,FALSE)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VLOOKUP(A965,[5]UKBuilding_List!$A$1:$D$376,3,FALSE)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VLOOKUP(A966,[5]UKBuilding_List!$A$1:$D$376,3,FALSE)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VLOOKUP(A967,[5]UKBuilding_List!$A$1:$D$376,3,FALSE)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VLOOKUP(A968,[5]UKBuilding_List!$A$1:$D$376,3,FALSE)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VLOOKUP(A969,[5]UKBuilding_List!$A$1:$D$376,3,FALSE)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VLOOKUP(A970,[5]UKBuilding_List!$A$1:$D$376,3,FALSE)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VLOOKUP(A971,[5]UKBuilding_List!$A$1:$D$376,3,FALSE)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VLOOKUP(A972,[5]UKBuilding_List!$A$1:$D$376,3,FALSE)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VLOOKUP(A973,[5]UKBuilding_List!$A$1:$D$376,3,FALSE)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VLOOKUP(A974,[5]UKBuilding_List!$A$1:$D$376,3,FALSE)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VLOOKUP(A975,[5]UKBuilding_List!$A$1:$D$376,3,FALSE)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VLOOKUP(A976,[5]UKBuilding_List!$A$1:$D$376,3,FALSE)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VLOOKUP(A977,[5]UKBuilding_List!$A$1:$D$376,3,FALSE)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VLOOKUP(A978,[5]UKBuilding_List!$A$1:$D$376,3,FALSE)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VLOOKUP(A979,[5]UKBuilding_List!$A$1:$D$376,3,FALSE)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VLOOKUP(A980,[5]UKBuilding_List!$A$1:$D$376,3,FALSE)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VLOOKUP(A981,[5]UKBuilding_List!$A$1:$D$376,3,FALSE)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VLOOKUP(A982,[5]UKBuilding_List!$A$1:$D$376,3,FALSE)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VLOOKUP(A983,[5]UKBuilding_List!$A$1:$D$376,3,FALSE)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VLOOKUP(A984,[5]UKBuilding_List!$A$1:$D$376,3,FALSE)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VLOOKUP(A985,[5]UKBuilding_List!$A$1:$D$376,3,FALSE)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VLOOKUP(A986,[5]UKBuilding_List!$A$1:$D$376,3,FALSE)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VLOOKUP(A987,[5]UKBuilding_List!$A$1:$D$376,3,FALSE)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VLOOKUP(A988,[5]UKBuilding_List!$A$1:$D$376,3,FALSE)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VLOOKUP(A989,[5]UKBuilding_List!$A$1:$D$376,3,FALSE)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VLOOKUP(A990,[5]UKBuilding_List!$A$1:$D$376,3,FALSE)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VLOOKUP(A991,[5]UKBuilding_List!$A$1:$D$376,3,FALSE)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VLOOKUP(A992,[5]UKBuilding_List!$A$1:$D$376,3,FALSE)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VLOOKUP(A993,[5]UKBuilding_List!$A$1:$D$376,3,FALSE)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VLOOKUP(A994,[5]UKBuilding_List!$A$1:$D$376,3,FALSE)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VLOOKUP(A995,[5]UKBuilding_List!$A$1:$D$376,3,FALSE)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VLOOKUP(A996,[5]UKBuilding_List!$A$1:$D$376,3,FALSE)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VLOOKUP(A997,[5]UKBuilding_List!$A$1:$D$376,3,FALSE)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VLOOKUP(A998,[5]UKBuilding_List!$A$1:$D$376,3,FALSE)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VLOOKUP(A999,[5]UKBuilding_List!$A$1:$D$376,3,FALSE)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VLOOKUP(A1000,[5]UKBuilding_List!$A$1:$D$376,3,FALSE)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VLOOKUP(A1001,[5]UKBuilding_List!$A$1:$D$376,3,FALSE)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VLOOKUP(A1002,[5]UKBuilding_List!$A$1:$D$376,3,FALSE)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VLOOKUP(A1003,[5]UKBuilding_List!$A$1:$D$376,3,FALSE)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VLOOKUP(A1004,[5]UKBuilding_List!$A$1:$D$376,3,FALSE)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VLOOKUP(A1005,[5]UKBuilding_List!$A$1:$D$376,3,FALSE)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VLOOKUP(A1006,[5]UKBuilding_List!$A$1:$D$376,3,FALSE)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VLOOKUP(A1007,[5]UKBuilding_List!$A$1:$D$376,3,FALSE)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VLOOKUP(A1008,[5]UKBuilding_List!$A$1:$D$376,3,FALSE)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VLOOKUP(A1009,[5]UKBuilding_List!$A$1:$D$376,3,FALSE)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VLOOKUP(A1010,[5]UKBuilding_List!$A$1:$D$376,3,FALSE)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VLOOKUP(A1011,[5]UKBuilding_List!$A$1:$D$376,3,FALSE)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VLOOKUP(A1012,[5]UKBuilding_List!$A$1:$D$376,3,FALSE)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VLOOKUP(A1013,[5]UKBuilding_List!$A$1:$D$376,3,FALSE)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VLOOKUP(A1014,[5]UKBuilding_List!$A$1:$D$376,3,FALSE)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VLOOKUP(A1015,[5]UKBuilding_List!$A$1:$D$376,3,FALSE)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VLOOKUP(A1016,[5]UKBuilding_List!$A$1:$D$376,3,FALSE)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VLOOKUP(A1017,[5]UKBuilding_List!$A$1:$D$376,3,FALSE)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VLOOKUP(A1018,[5]UKBuilding_List!$A$1:$D$376,3,FALSE)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VLOOKUP(A1019,[5]UKBuilding_List!$A$1:$D$376,3,FALSE)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VLOOKUP(A1020,[5]UKBuilding_List!$A$1:$D$376,3,FALSE)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VLOOKUP(A1021,[5]UKBuilding_List!$A$1:$D$376,3,FALSE)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VLOOKUP(A1022,[5]UKBuilding_List!$A$1:$D$376,3,FALSE)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VLOOKUP(A1023,[5]UKBuilding_List!$A$1:$D$376,3,FALSE)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VLOOKUP(A1024,[5]UKBuilding_List!$A$1:$D$376,3,FALSE)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VLOOKUP(A1025,[5]UKBuilding_List!$A$1:$D$376,3,FALSE)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VLOOKUP(A1026,[5]UKBuilding_List!$A$1:$D$376,3,FALSE)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VLOOKUP(A1027,[5]UKBuilding_List!$A$1:$D$376,3,FALSE)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VLOOKUP(A1028,[5]UKBuilding_List!$A$1:$D$376,3,FALSE)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VLOOKUP(A1029,[5]UKBuilding_List!$A$1:$D$376,3,FALSE)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VLOOKUP(A1030,[5]UKBuilding_List!$A$1:$D$376,3,FALSE)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VLOOKUP(A1031,[5]UKBuilding_List!$A$1:$D$376,3,FALSE)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VLOOKUP(A1032,[5]UKBuilding_List!$A$1:$D$376,3,FALSE)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VLOOKUP(A1033,[5]UKBuilding_List!$A$1:$D$376,3,FALSE)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VLOOKUP(A1034,[5]UKBuilding_List!$A$1:$D$376,3,FALSE)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VLOOKUP(A1035,[5]UKBuilding_List!$A$1:$D$376,3,FALSE)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VLOOKUP(A1036,[5]UKBuilding_List!$A$1:$D$376,3,FALSE)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VLOOKUP(A1037,[5]UKBuilding_List!$A$1:$D$376,3,FALSE)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VLOOKUP(A1038,[5]UKBuilding_List!$A$1:$D$376,3,FALSE)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VLOOKUP(A1039,[5]UKBuilding_List!$A$1:$D$376,3,FALSE)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VLOOKUP(A1040,[5]UKBuilding_List!$A$1:$D$376,3,FALSE)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VLOOKUP(A1041,[5]UKBuilding_List!$A$1:$D$376,3,FALSE)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VLOOKUP(A1042,[5]UKBuilding_List!$A$1:$D$376,3,FALSE)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VLOOKUP(A1043,[5]UKBuilding_List!$A$1:$D$376,3,FALSE)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VLOOKUP(A1044,[5]UKBuilding_List!$A$1:$D$376,3,FALSE)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VLOOKUP(A1045,[5]UKBuilding_List!$A$1:$D$376,3,FALSE)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VLOOKUP(A1046,[5]UKBuilding_List!$A$1:$D$376,3,FALSE)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VLOOKUP(A1047,[5]UKBuilding_List!$A$1:$D$376,3,FALSE)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VLOOKUP(A1048,[5]UKBuilding_List!$A$1:$D$376,3,FALSE)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VLOOKUP(A1049,[5]UKBuilding_List!$A$1:$D$376,3,FALSE)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VLOOKUP(A1050,[5]UKBuilding_List!$A$1:$D$376,3,FALSE)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VLOOKUP(A1051,[5]UKBuilding_List!$A$1:$D$376,3,FALSE)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VLOOKUP(A1052,[5]UKBuilding_List!$A$1:$D$376,3,FALSE)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VLOOKUP(A1053,[5]UKBuilding_List!$A$1:$D$376,3,FALSE)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VLOOKUP(A1054,[5]UKBuilding_List!$A$1:$D$376,3,FALSE)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VLOOKUP(A1055,[5]UKBuilding_List!$A$1:$D$376,3,FALSE)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VLOOKUP(A1056,[5]UKBuilding_List!$A$1:$D$376,3,FALSE)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VLOOKUP(A1057,[5]UKBuilding_List!$A$1:$D$376,3,FALSE)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VLOOKUP(A1058,[5]UKBuilding_List!$A$1:$D$376,3,FALSE)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VLOOKUP(A1059,[5]UKBuilding_List!$A$1:$D$376,3,FALSE)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VLOOKUP(A1060,[5]UKBuilding_List!$A$1:$D$376,3,FALSE)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VLOOKUP(A1061,[5]UKBuilding_List!$A$1:$D$376,3,FALSE)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VLOOKUP(A1062,[5]UKBuilding_List!$A$1:$D$376,3,FALSE)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VLOOKUP(A1063,[5]UKBuilding_List!$A$1:$D$376,3,FALSE)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VLOOKUP(A1064,[5]UKBuilding_List!$A$1:$D$376,3,FALSE)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VLOOKUP(A1065,[5]UKBuilding_List!$A$1:$D$376,3,FALSE)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VLOOKUP(A1066,[5]UKBuilding_List!$A$1:$D$376,3,FALSE)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2016-08-08T18:07:12Z</dcterms:modified>
</cp:coreProperties>
</file>