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36" windowWidth="14304" windowHeight="799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7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<sst xmlns="http://schemas.openxmlformats.org/spreadsheetml/2006/main" count="151" uniqueCount="101">
  <si>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</si>
  <si>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</si>
  <si>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</si>
  <si>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</si>
  <si>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</si>
  <si>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</si>
  <si>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</si>
  <si>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</si>
  <si>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</si>
  <si>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</si>
  <si>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</si>
  <si>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</si>
  <si>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</si>
  <si>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</si>
  <si>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</si>
  <si>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</si>
  <si>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</si>
  <si>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</si>
  <si>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</si>
  <si>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</si>
  <si>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</si>
  <si>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</si>
  <si>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</si>
  <si>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</si>
  <si>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</si>
  <si>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</si>
  <si>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</si>
  <si>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</si>
  <si>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</si>
  <si>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</si>
  <si>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</si>
  <si>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</si>
  <si>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</si>
  <si>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</si>
  <si>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</si>
  <si>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</si>
  <si>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</si>
  <si>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</si>
  <si>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</si>
  <si>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</si>
  <si>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</si>
  <si>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</si>
  <si>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</si>
  <si>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</si>
  <si>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</si>
  <si>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</si>
  <si>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</si>
  <si>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</si>
  <si>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</si>
  <si>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</si>
  <si>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</si>
  <si>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</si>
  <si>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</si>
  <si>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</si>
  <si>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</si>
  <si>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</si>
  <si>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</si>
  <si>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</si>
  <si>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</si>
  <si>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</si>
  <si>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</si>
  <si>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</si>
  <si>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</si>
  <si>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</si>
  <si>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</si>
  <si>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</si>
  <si>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</si>
  <si>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</si>
  <si>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</si>
  <si>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</si>
  <si>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</si>
  <si>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</si>
  <si>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</si>
  <si>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0293</t>
  </si>
  <si>
    <t>H41H1</t>
  </si>
  <si>
    <t>00</t>
  </si>
  <si>
    <t>Room Label Change: H41H1 Changed To H41</t>
  </si>
  <si>
    <t>H41</t>
  </si>
  <si>
    <t>Room Label Change: H41 Changed To H43A</t>
  </si>
  <si>
    <t>Room Label Change: H41A Changed To H43A1</t>
  </si>
  <si>
    <t>Room Label Change: H41B Changed To H43A2</t>
  </si>
  <si>
    <t>H41A</t>
  </si>
  <si>
    <t>H41B</t>
  </si>
  <si>
    <t>H43O</t>
  </si>
  <si>
    <t>Room Label Change: H43O Changed To H43P</t>
  </si>
  <si>
    <t>H43P</t>
  </si>
  <si>
    <t>Room Label Change: H43P Changed To H43R</t>
  </si>
  <si>
    <t>H43 was deleted and moved into building 0298 M53F1</t>
  </si>
  <si>
    <t>H43A</t>
  </si>
  <si>
    <t>Move Sign from Old Location</t>
  </si>
  <si>
    <t>LX-0293-00-H0043O</t>
  </si>
  <si>
    <t>UK HOSPITAL - Room H0043O</t>
  </si>
  <si>
    <t>LX-0293-00-H0043R</t>
  </si>
  <si>
    <t>UK HOSPITAL - Room H0043R</t>
  </si>
  <si>
    <t>LX-0293-00-H0043A1</t>
  </si>
  <si>
    <t>UK HOSPITAL - Room H0043A1</t>
  </si>
  <si>
    <t>LX-0293-00-H0043A2</t>
  </si>
  <si>
    <t>UK HOSPITAL - Room H0043A2</t>
  </si>
  <si>
    <t>LX-0293-00-H0043P</t>
  </si>
  <si>
    <t>UK HOSPITAL - Room H0043P</t>
  </si>
  <si>
    <t>Renumbered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</si>
</sst>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  <protection locked="0"/>
    </xf>
    <xf numFmtId="0" fontId="0" fillId="38" borderId="0" xfId="0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80" zoomScaleNormal="80" workbookViewId="0">
      <selection activeCell="C14" sqref="C14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42046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UK Hospital - Chandler Medical Center &amp; Hospital</v>
      </c>
      <c r="C2" s="74"/>
      <c r="F2" s="25" t="s">
        <v>12</v>
      </c>
      <c r="G2" s="26" t="s">
        <v>62</v>
      </c>
      <c r="J2" s="15">
        <f>G35-J35</f>
        <v>5</v>
      </c>
      <c r="K2" s="15">
        <f>H35-M35</f>
        <v>3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40" t="s">
        <v>88</v>
      </c>
      <c r="B6" s="30" t="s">
        <v>75</v>
      </c>
      <c r="C6" s="11" t="s">
        <v>54</v>
      </c>
      <c r="D6" s="17" t="s">
        <v>5</v>
      </c>
      <c r="E6" s="36">
        <v>72</v>
      </c>
      <c r="F6" s="36">
        <v>0</v>
      </c>
      <c r="G6" s="36" t="s">
        <v>55</v>
      </c>
      <c r="H6" s="17" t="s">
        <v>58</v>
      </c>
      <c r="I6" s="75" t="s">
        <v>87</v>
      </c>
      <c r="J6" s="10"/>
      <c r="K6" s="37"/>
      <c r="L6" s="10"/>
      <c r="M6" s="10"/>
      <c r="N6" s="37"/>
      <c r="O6" s="10"/>
    </row>
    <row r="7" spans="1:16" ht="28.8" x14ac:dyDescent="0.3">
      <c r="A7" s="35" t="s">
        <v>77</v>
      </c>
      <c r="B7" s="30" t="s">
        <v>75</v>
      </c>
      <c r="C7" s="11" t="s">
        <v>78</v>
      </c>
      <c r="D7" s="17" t="s">
        <v>6</v>
      </c>
      <c r="E7" s="36"/>
      <c r="F7" s="36"/>
      <c r="G7" s="36" t="s">
        <v>3</v>
      </c>
      <c r="H7" s="17" t="s">
        <v>18</v>
      </c>
      <c r="J7" s="10">
        <f>IF(G8="No Change","N/A",IF(G8="New Tag Required",Lookup!F:F,IF(G8="Remove Old Tag",Lookup!F:F,IF(G8="N/A","N/A",""))))</f>
        <v>0</v>
      </c>
      <c r="K7" s="37"/>
      <c r="L7" s="10"/>
      <c r="M7" s="10" t="str">
        <f>IF(H8="No Change","N/A",IF(H8="New Tag Required",Lookup!F:F,IF(H8="Remove Old Sign",Lookup!F:F,IF(H8="N/A","N/A",""))))</f>
        <v/>
      </c>
      <c r="N7" s="37"/>
      <c r="O7" s="10"/>
    </row>
    <row r="8" spans="1:16" ht="28.8" x14ac:dyDescent="0.3">
      <c r="A8" s="30" t="s">
        <v>74</v>
      </c>
      <c r="B8" s="30" t="s">
        <v>75</v>
      </c>
      <c r="C8" s="11" t="s">
        <v>76</v>
      </c>
      <c r="D8" s="17" t="s">
        <v>6</v>
      </c>
      <c r="E8" s="36"/>
      <c r="F8" s="36"/>
      <c r="G8" s="36" t="s">
        <v>3</v>
      </c>
      <c r="H8" s="17" t="s">
        <v>58</v>
      </c>
      <c r="J8" s="10">
        <f>IF(G7="No Change","N/A",IF(G7="New Tag Required",Lookup!F:F,IF(G7="Remove Old Tag",Lookup!F:F,IF(G7="N/A","N/A",""))))</f>
        <v>0</v>
      </c>
      <c r="K8" s="37"/>
      <c r="L8" s="10"/>
      <c r="M8" s="10" t="str">
        <f>IF(H7="No Change","N/A",IF(H7="New Tag Required",Lookup!F:F,IF(H7="Remove Old Sign",Lookup!F:F,IF(H7="N/A","N/A",""))))</f>
        <v/>
      </c>
      <c r="N8" s="37"/>
      <c r="O8" s="10"/>
    </row>
    <row r="9" spans="1:16" ht="28.8" x14ac:dyDescent="0.3">
      <c r="A9" s="38" t="s">
        <v>81</v>
      </c>
      <c r="B9" s="30" t="s">
        <v>75</v>
      </c>
      <c r="C9" s="11" t="s">
        <v>79</v>
      </c>
      <c r="D9" s="17" t="s">
        <v>6</v>
      </c>
      <c r="E9" s="36"/>
      <c r="F9" s="36"/>
      <c r="G9" s="36" t="s">
        <v>3</v>
      </c>
      <c r="H9" s="17" t="s">
        <v>18</v>
      </c>
      <c r="J9" s="10">
        <f>IF(G10="No Change","N/A",IF(G10="New Tag Required",Lookup!F:F,IF(G10="Remove Old Tag",Lookup!F:F,IF(G10="N/A","N/A",""))))</f>
        <v>0</v>
      </c>
      <c r="K9" s="37"/>
      <c r="L9" s="10"/>
      <c r="M9" s="10" t="str">
        <f>IF(H10="No Change","N/A",IF(H10="New Tag Required",Lookup!F:F,IF(H10="Remove Old Sign",Lookup!F:F,IF(H10="N/A","N/A",""))))</f>
        <v/>
      </c>
      <c r="N9" s="37"/>
      <c r="O9" s="10"/>
    </row>
    <row r="10" spans="1:16" ht="28.8" x14ac:dyDescent="0.3">
      <c r="A10" s="35" t="s">
        <v>82</v>
      </c>
      <c r="B10" s="30" t="s">
        <v>75</v>
      </c>
      <c r="C10" s="11" t="s">
        <v>80</v>
      </c>
      <c r="D10" s="17" t="s">
        <v>6</v>
      </c>
      <c r="E10" s="39"/>
      <c r="F10" s="39"/>
      <c r="G10" s="36" t="s">
        <v>3</v>
      </c>
      <c r="H10" s="17" t="s">
        <v>18</v>
      </c>
      <c r="J10" s="10">
        <f>IF(G11="No Change","N/A",IF(G11="New Tag Required",Lookup!F:F,IF(G11="Remove Old Tag",Lookup!F:F,IF(G11="N/A","N/A",""))))</f>
        <v>0</v>
      </c>
      <c r="K10" s="37"/>
      <c r="L10" s="10"/>
      <c r="M10" s="10" t="str">
        <f>IF(H11="No Change","N/A",IF(H11="New Tag Required",Lookup!F:F,IF(H11="Remove Old Sign",Lookup!F:F,IF(H11="N/A","N/A",""))))</f>
        <v/>
      </c>
      <c r="N10" s="37"/>
      <c r="O10" s="10"/>
    </row>
    <row r="11" spans="1:16" ht="28.8" x14ac:dyDescent="0.3">
      <c r="A11" s="40" t="s">
        <v>83</v>
      </c>
      <c r="B11" s="30" t="s">
        <v>75</v>
      </c>
      <c r="C11" s="11" t="s">
        <v>84</v>
      </c>
      <c r="D11" s="17" t="s">
        <v>6</v>
      </c>
      <c r="E11" s="36"/>
      <c r="F11" s="36"/>
      <c r="G11" s="36" t="s">
        <v>3</v>
      </c>
      <c r="H11" s="76" t="s">
        <v>89</v>
      </c>
      <c r="J11" s="10">
        <f>IF(G12="No Change","N/A",IF(G12="New Tag Required",Lookup!F:F,IF(G12="Remove Old Tag",Lookup!F:F,IF(G12="N/A","N/A",""))))</f>
        <v>0</v>
      </c>
      <c r="K11" s="37"/>
      <c r="L11" s="10"/>
      <c r="M11" s="10" t="str">
        <f>IF(H12="No Change","N/A",IF(H12="New Tag Required",Lookup!F:F,IF(H12="Remove Old Sign",Lookup!F:F,IF(H12="N/A","N/A",""))))</f>
        <v/>
      </c>
      <c r="N11" s="37"/>
      <c r="O11" s="10"/>
    </row>
    <row r="12" spans="1:16" ht="28.8" x14ac:dyDescent="0.3">
      <c r="A12" s="40" t="s">
        <v>85</v>
      </c>
      <c r="B12" s="30" t="s">
        <v>75</v>
      </c>
      <c r="C12" s="11" t="s">
        <v>86</v>
      </c>
      <c r="D12" s="17" t="s">
        <v>6</v>
      </c>
      <c r="E12" s="36"/>
      <c r="F12" s="36"/>
      <c r="G12" s="36" t="s">
        <v>3</v>
      </c>
      <c r="H12" s="17" t="s">
        <v>18</v>
      </c>
      <c r="J12" s="10">
        <f>IF(G6="No Change","N/A",IF(G6="New Tag Required",Lookup!F:F,IF(G6="Remove Old Tag",Lookup!F:F,IF(G6="N/A","N/A",""))))</f>
        <v>0</v>
      </c>
      <c r="K12" s="37"/>
      <c r="L12" s="10"/>
      <c r="M12" s="10" t="str">
        <f>IF(H6="No Change","N/A",IF(H6="New Tag Required",Lookup!F:F,IF(H6="Remove Old Sign",Lookup!F:F,IF(H6="N/A","N/A",""))))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COUNTIF(G8:G34,"New Tag Required")</f>
        <v>5</v>
      </c>
      <c r="H35" s="13">
        <f>COUNTIF(H8:H34,"New Sign Required")</f>
        <v>3</v>
      </c>
      <c r="J35" s="12">
        <f>COUNTIF(J7:J34,"Installed")</f>
        <v>0</v>
      </c>
      <c r="K35" s="10"/>
      <c r="L35" s="10"/>
      <c r="M35" s="12">
        <f>COUNTIF(M7:M34,"Installed")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 G11:G33 G6">
    <cfRule type="containsText" dxfId="52" priority="122" operator="containsText" text="New Tag Required">
      <formula>NOT(ISERROR(SEARCH("New Tag Required",G6)))</formula>
    </cfRule>
  </conditionalFormatting>
  <conditionalFormatting sqref="D11:D100 D8:D9 D6">
    <cfRule type="containsText" dxfId="51" priority="121" operator="containsText" text="Yes">
      <formula>NOT(ISERROR(SEARCH("Yes",D6)))</formula>
    </cfRule>
  </conditionalFormatting>
  <conditionalFormatting sqref="H40:H100 H201:H422 H11:H33 H6">
    <cfRule type="containsText" dxfId="50" priority="109" operator="containsText" text="New Sign Required">
      <formula>NOT(ISERROR(SEARCH("New Sign Required",H6)))</formula>
    </cfRule>
  </conditionalFormatting>
  <conditionalFormatting sqref="G40:G100 G11:H33 G6:H6">
    <cfRule type="containsText" dxfId="49" priority="108" operator="containsText" text="Action Required">
      <formula>NOT(ISERROR(SEARCH("Action Required",G6)))</formula>
    </cfRule>
  </conditionalFormatting>
  <conditionalFormatting sqref="H40:H100">
    <cfRule type="containsText" dxfId="48" priority="107" operator="containsText" text="Action Required">
      <formula>NOT(ISERROR(SEARCH("Action Required",H40)))</formula>
    </cfRule>
  </conditionalFormatting>
  <conditionalFormatting sqref="G8 G36:G39">
    <cfRule type="containsText" dxfId="47" priority="49" operator="containsText" text="New Tag Required">
      <formula>NOT(ISERROR(SEARCH("New Tag Required",G8)))</formula>
    </cfRule>
  </conditionalFormatting>
  <conditionalFormatting sqref="H8 H36:H39">
    <cfRule type="containsText" dxfId="46" priority="47" operator="containsText" text="New Sign Required">
      <formula>NOT(ISERROR(SEARCH("New Sign Required",H8)))</formula>
    </cfRule>
  </conditionalFormatting>
  <conditionalFormatting sqref="G8 G36:G39">
    <cfRule type="containsText" dxfId="45" priority="46" operator="containsText" text="Action Required">
      <formula>NOT(ISERROR(SEARCH("Action Required",G8)))</formula>
    </cfRule>
  </conditionalFormatting>
  <conditionalFormatting sqref="H8 H36:H39">
    <cfRule type="containsText" dxfId="44" priority="45" operator="containsText" text="Action Required">
      <formula>NOT(ISERROR(SEARCH("Action Required",H8)))</formula>
    </cfRule>
  </conditionalFormatting>
  <conditionalFormatting sqref="G8">
    <cfRule type="containsText" dxfId="43" priority="44" operator="containsText" text="New Tag Required">
      <formula>NOT(ISERROR(SEARCH("New Tag Required",G8)))</formula>
    </cfRule>
  </conditionalFormatting>
  <conditionalFormatting sqref="D8">
    <cfRule type="containsText" dxfId="42" priority="43" operator="containsText" text="Yes">
      <formula>NOT(ISERROR(SEARCH("Yes",D8)))</formula>
    </cfRule>
  </conditionalFormatting>
  <conditionalFormatting sqref="G8">
    <cfRule type="containsText" dxfId="41" priority="42" operator="containsText" text="Action Required">
      <formula>NOT(ISERROR(SEARCH("Action Required",G8)))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10">
    <cfRule type="containsText" dxfId="36" priority="35" operator="containsText" text="Yes">
      <formula>NOT(ISERROR(SEARCH("Yes",D10)))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9">
    <cfRule type="containsText" dxfId="30" priority="19" operator="containsText" text="New Tag Required">
      <formula>NOT(ISERROR(SEARCH("New Tag Required",G9)))</formula>
    </cfRule>
  </conditionalFormatting>
  <conditionalFormatting sqref="H9">
    <cfRule type="containsText" dxfId="29" priority="18" operator="containsText" text="New Sign Required">
      <formula>NOT(ISERROR(SEARCH("New Sign Required",H9)))</formula>
    </cfRule>
  </conditionalFormatting>
  <conditionalFormatting sqref="G9">
    <cfRule type="containsText" dxfId="28" priority="17" operator="containsText" text="Action Required">
      <formula>NOT(ISERROR(SEARCH("Action Required",G9)))</formula>
    </cfRule>
  </conditionalFormatting>
  <conditionalFormatting sqref="H9">
    <cfRule type="containsText" dxfId="27" priority="16" operator="containsText" text="Action Required">
      <formula>NOT(ISERROR(SEARCH("Action Required",H9)))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10">
    <cfRule type="containsText" dxfId="18" priority="7" operator="containsText" text="New Tag Required">
      <formula>NOT(ISERROR(SEARCH("New Tag Required",G10)))</formula>
    </cfRule>
  </conditionalFormatting>
  <conditionalFormatting sqref="H10">
    <cfRule type="containsText" dxfId="17" priority="6" operator="containsText" text="New Sign Required">
      <formula>NOT(ISERROR(SEARCH("New Sign Required",H10)))</formula>
    </cfRule>
  </conditionalFormatting>
  <conditionalFormatting sqref="G10">
    <cfRule type="containsText" dxfId="16" priority="5" operator="containsText" text="Action Required">
      <formula>NOT(ISERROR(SEARCH("Action Required",G10)))</formula>
    </cfRule>
  </conditionalFormatting>
  <conditionalFormatting sqref="H10">
    <cfRule type="containsText" dxfId="15" priority="4" operator="containsText" text="Action Required">
      <formula>NOT(ISERROR(SEARCH("Action Required",H10)))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9:D75 D6:D7 D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C9:C200 C6:C7 C8</xm:sqref>
        </x14:dataValidation>
        <x14:dataValidation type="list" allowBlank="1" showInputMessage="1" showErrorMessage="1">
          <x14:formula1>
            <xm:f>Lookup!$A$1:$A$8</xm:f>
          </x14:formula1>
          <xm:sqref>G9:G32 G6:G7 G8</xm:sqref>
        </x14:dataValidation>
        <x14:dataValidation type="list" allowBlank="1" showInputMessage="1" showErrorMessage="1">
          <x14:formula1>
            <xm:f>Lookup!$D$1:$D$10</xm:f>
          </x14:formula1>
          <xm:sqref>H9:H32 H6:H7 H8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D12" sqref="D12"/>
    </sheetView>
  </sheetViews>
  <sheetFormatPr defaultColWidth="9.109375" defaultRowHeight="14.4" x14ac:dyDescent="0.3"/>
  <cols>
    <col min="1" max="1" width="22.44140625" style="65" bestFit="1" customWidth="1"/>
    <col min="2" max="2" width="37.6640625" style="65" customWidth="1"/>
    <col min="3" max="3" width="24" style="58" customWidth="1"/>
    <col min="4" max="4" width="14.33203125" style="58" bestFit="1" customWidth="1"/>
    <col min="5" max="5" width="16.44140625" style="58" bestFit="1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ht="15" x14ac:dyDescent="0.25">
      <c r="A1" s="54" t="s">
        <v>7</v>
      </c>
      <c r="B1" s="55" t="str">
        <f>'KD Changes'!B1:C1</f>
        <v>0293</v>
      </c>
      <c r="C1" s="56"/>
      <c r="D1" s="18" t="s">
        <v>10</v>
      </c>
      <c r="E1" s="57">
        <f>'KD Changes'!G1</f>
        <v>42046</v>
      </c>
    </row>
    <row r="2" spans="1:10" ht="15" customHeight="1" x14ac:dyDescent="0.25">
      <c r="A2" s="60" t="s">
        <v>8</v>
      </c>
      <c r="B2" s="61" t="str">
        <f>VLOOKUP(B1,[1]BuildingList!A:B,2,FALSE)</f>
        <v>UK Chandler Hospital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65" t="s">
        <v>90</v>
      </c>
      <c r="B6" s="59" t="s">
        <v>91</v>
      </c>
      <c r="C6" s="58" t="s">
        <v>70</v>
      </c>
      <c r="E6" s="58" t="s">
        <v>100</v>
      </c>
      <c r="G6" s="34"/>
      <c r="H6" s="34"/>
      <c r="I6" s="58"/>
      <c r="J6" s="58"/>
    </row>
    <row r="7" spans="1:10" x14ac:dyDescent="0.3">
      <c r="A7" s="65" t="s">
        <v>98</v>
      </c>
      <c r="B7" s="59" t="s">
        <v>99</v>
      </c>
      <c r="C7" s="58" t="s">
        <v>71</v>
      </c>
      <c r="D7" s="58">
        <v>82</v>
      </c>
      <c r="E7" s="58" t="s">
        <v>100</v>
      </c>
      <c r="G7" s="34"/>
      <c r="H7" s="34"/>
      <c r="I7" s="58"/>
      <c r="J7" s="58"/>
    </row>
    <row r="8" spans="1:10" x14ac:dyDescent="0.3">
      <c r="A8" s="65" t="s">
        <v>92</v>
      </c>
      <c r="B8" s="59" t="s">
        <v>93</v>
      </c>
      <c r="C8" s="58" t="s">
        <v>69</v>
      </c>
      <c r="D8" s="58">
        <v>73</v>
      </c>
      <c r="E8" s="58" t="s">
        <v>100</v>
      </c>
      <c r="G8" s="34"/>
      <c r="H8" s="34"/>
      <c r="I8" s="58"/>
      <c r="J8" s="58"/>
    </row>
    <row r="9" spans="1:10" ht="15" customHeight="1" x14ac:dyDescent="0.3">
      <c r="A9" s="65" t="s">
        <v>94</v>
      </c>
      <c r="B9" s="59" t="s">
        <v>95</v>
      </c>
      <c r="C9" s="58" t="s">
        <v>69</v>
      </c>
      <c r="D9" s="58">
        <v>68</v>
      </c>
      <c r="E9" s="58" t="s">
        <v>100</v>
      </c>
      <c r="G9" s="34"/>
      <c r="H9" s="34"/>
      <c r="I9" s="58"/>
      <c r="J9" s="58"/>
    </row>
    <row r="10" spans="1:10" x14ac:dyDescent="0.3">
      <c r="A10" s="65" t="s">
        <v>96</v>
      </c>
      <c r="B10" s="59" t="s">
        <v>97</v>
      </c>
      <c r="C10" s="58" t="s">
        <v>69</v>
      </c>
      <c r="D10" s="58">
        <v>65</v>
      </c>
      <c r="E10" s="58" t="s">
        <v>100</v>
      </c>
      <c r="G10" s="34"/>
      <c r="H10" s="34"/>
      <c r="I10" s="58"/>
      <c r="J10" s="58"/>
    </row>
    <row r="11" spans="1:10" ht="15" x14ac:dyDescent="0.25">
      <c r="B11" s="59"/>
      <c r="F11" s="67"/>
      <c r="G11" s="34"/>
      <c r="H11" s="34"/>
    </row>
    <row r="12" spans="1:10" ht="15" x14ac:dyDescent="0.25">
      <c r="A12" s="58"/>
      <c r="B12" s="58"/>
      <c r="F12" s="67"/>
      <c r="G12" s="34"/>
      <c r="H12" s="34"/>
    </row>
    <row r="13" spans="1:10" ht="15" x14ac:dyDescent="0.25">
      <c r="A13" s="58"/>
      <c r="B13" s="59"/>
      <c r="F13" s="67"/>
      <c r="G13" s="34"/>
      <c r="H13" s="34"/>
    </row>
    <row r="14" spans="1:10" ht="15" x14ac:dyDescent="0.25">
      <c r="A14" s="58"/>
      <c r="B14" s="58"/>
      <c r="F14" s="67"/>
      <c r="G14" s="34"/>
      <c r="H14" s="34"/>
    </row>
    <row r="15" spans="1:10" ht="15" x14ac:dyDescent="0.25">
      <c r="A15" s="58"/>
      <c r="B15" s="59"/>
      <c r="F15" s="67"/>
      <c r="G15" s="34"/>
      <c r="H15" s="34"/>
    </row>
    <row r="16" spans="1:10" ht="15" x14ac:dyDescent="0.25">
      <c r="A16" s="58"/>
      <c r="B16" s="58"/>
      <c r="F16" s="67"/>
      <c r="G16" s="34"/>
      <c r="H16" s="34"/>
    </row>
    <row r="17" spans="1:8" ht="15" x14ac:dyDescent="0.25">
      <c r="A17" s="58"/>
      <c r="B17" s="59"/>
      <c r="F17" s="67"/>
      <c r="G17" s="34"/>
      <c r="H17" s="34"/>
    </row>
    <row r="18" spans="1:8" ht="15" x14ac:dyDescent="0.25">
      <c r="A18" s="58"/>
      <c r="B18" s="58"/>
      <c r="F18" s="67"/>
      <c r="G18" s="34"/>
      <c r="H18" s="34"/>
    </row>
    <row r="19" spans="1:8" ht="15" x14ac:dyDescent="0.25">
      <c r="A19" s="58"/>
      <c r="B19" s="58"/>
      <c r="F19" s="67"/>
      <c r="G19" s="34"/>
      <c r="H19" s="34"/>
    </row>
    <row r="20" spans="1:8" ht="15" x14ac:dyDescent="0.25">
      <c r="A20" s="58"/>
      <c r="B20" s="58"/>
      <c r="F20" s="67"/>
      <c r="G20" s="34"/>
      <c r="H20" s="34"/>
    </row>
    <row r="21" spans="1:8" ht="15" x14ac:dyDescent="0.25">
      <c r="A21" s="58"/>
      <c r="B21" s="58"/>
      <c r="F21" s="67"/>
      <c r="G21" s="34"/>
      <c r="H21" s="34"/>
    </row>
    <row r="22" spans="1:8" ht="15" x14ac:dyDescent="0.25">
      <c r="A22" s="58"/>
      <c r="B22" s="58"/>
      <c r="F22" s="68"/>
      <c r="G22" s="34"/>
      <c r="H22" s="34"/>
    </row>
    <row r="23" spans="1:8" ht="15" x14ac:dyDescent="0.25">
      <c r="A23" s="58"/>
      <c r="B23" s="58"/>
      <c r="F23" s="67"/>
      <c r="G23" s="34"/>
      <c r="H23" s="34"/>
    </row>
    <row r="24" spans="1:8" ht="15" x14ac:dyDescent="0.25">
      <c r="A24" s="58"/>
      <c r="B24" s="58"/>
      <c r="F24" s="67"/>
      <c r="G24" s="34"/>
      <c r="H24" s="34"/>
    </row>
    <row r="25" spans="1:8" ht="15" x14ac:dyDescent="0.25">
      <c r="A25" s="58"/>
      <c r="B25" s="58"/>
      <c r="F25" s="67"/>
      <c r="G25" s="34"/>
      <c r="H25" s="34"/>
    </row>
    <row r="26" spans="1:8" ht="15" x14ac:dyDescent="0.25">
      <c r="A26" s="58"/>
      <c r="B26" s="58"/>
      <c r="F26" s="67"/>
      <c r="G26" s="34"/>
      <c r="H26" s="34"/>
    </row>
    <row r="27" spans="1:8" ht="15" x14ac:dyDescent="0.25">
      <c r="A27" s="58"/>
      <c r="B27" s="58"/>
      <c r="F27" s="67"/>
      <c r="G27" s="34"/>
      <c r="H27" s="34"/>
    </row>
    <row r="28" spans="1:8" ht="15" x14ac:dyDescent="0.25">
      <c r="A28" s="58"/>
      <c r="B28" s="58"/>
      <c r="F28" s="67"/>
      <c r="G28" s="34"/>
      <c r="H28" s="34"/>
    </row>
    <row r="29" spans="1:8" ht="15" x14ac:dyDescent="0.25">
      <c r="A29" s="58"/>
      <c r="B29" s="58"/>
      <c r="F29" s="67"/>
      <c r="G29" s="34"/>
      <c r="H29" s="34"/>
    </row>
    <row r="30" spans="1:8" ht="15" x14ac:dyDescent="0.25">
      <c r="A30" s="58"/>
      <c r="B30" s="58"/>
      <c r="F30" s="67"/>
      <c r="G30" s="34"/>
      <c r="H30" s="34"/>
    </row>
    <row r="31" spans="1:8" ht="15" x14ac:dyDescent="0.25">
      <c r="A31" s="58"/>
      <c r="B31" s="58"/>
      <c r="F31" s="67"/>
      <c r="G31" s="34"/>
      <c r="H31" s="34"/>
    </row>
    <row r="32" spans="1:8" ht="15" x14ac:dyDescent="0.25">
      <c r="A32" s="66"/>
      <c r="E32" s="67"/>
      <c r="F32" s="67"/>
      <c r="G32" s="34"/>
      <c r="H32" s="34"/>
    </row>
    <row r="33" spans="1:8" ht="15" x14ac:dyDescent="0.25">
      <c r="A33" s="66"/>
      <c r="E33" s="67"/>
      <c r="F33" s="67"/>
      <c r="G33" s="34"/>
      <c r="H33" s="34"/>
    </row>
    <row r="34" spans="1:8" ht="15" x14ac:dyDescent="0.25">
      <c r="A34" s="66"/>
      <c r="E34" s="67"/>
      <c r="F34" s="67"/>
      <c r="G34" s="34"/>
      <c r="H34" s="34"/>
    </row>
    <row r="35" spans="1:8" ht="15" x14ac:dyDescent="0.25">
      <c r="A35" s="66"/>
      <c r="E35" s="67"/>
      <c r="F35" s="67"/>
      <c r="G35" s="34"/>
      <c r="H35" s="34"/>
    </row>
    <row r="36" spans="1:8" ht="15" x14ac:dyDescent="0.25">
      <c r="A36" s="66"/>
      <c r="E36" s="67"/>
      <c r="F36" s="67"/>
      <c r="G36" s="34"/>
      <c r="H36" s="34"/>
    </row>
    <row r="37" spans="1:8" ht="15" x14ac:dyDescent="0.25">
      <c r="A37" s="66"/>
      <c r="E37" s="67"/>
      <c r="F37" s="67"/>
      <c r="G37" s="34"/>
      <c r="H37" s="34"/>
    </row>
    <row r="38" spans="1:8" ht="15" x14ac:dyDescent="0.25">
      <c r="A38" s="66"/>
      <c r="E38" s="67"/>
      <c r="F38" s="67"/>
      <c r="G38" s="34"/>
      <c r="H38" s="34"/>
    </row>
    <row r="39" spans="1:8" ht="15" x14ac:dyDescent="0.25">
      <c r="A39" s="66"/>
      <c r="E39" s="67"/>
      <c r="F39" s="67"/>
      <c r="G39" s="34"/>
      <c r="H39" s="34"/>
    </row>
    <row r="40" spans="1:8" ht="15" x14ac:dyDescent="0.25">
      <c r="A40" s="66"/>
      <c r="E40" s="67"/>
      <c r="F40" s="67"/>
      <c r="G40" s="67"/>
    </row>
    <row r="41" spans="1:8" ht="15" x14ac:dyDescent="0.25">
      <c r="A41" s="66"/>
      <c r="E41" s="67"/>
      <c r="F41" s="67"/>
      <c r="G41" s="67"/>
    </row>
    <row r="42" spans="1:8" ht="15" x14ac:dyDescent="0.25">
      <c r="A42" s="69"/>
      <c r="E42" s="67"/>
      <c r="F42" s="70"/>
      <c r="G42" s="67"/>
    </row>
    <row r="43" spans="1:8" ht="15" x14ac:dyDescent="0.25">
      <c r="A43" s="69"/>
      <c r="E43" s="67"/>
      <c r="F43" s="70"/>
      <c r="G43" s="67"/>
    </row>
    <row r="44" spans="1:8" ht="15" x14ac:dyDescent="0.25">
      <c r="A44" s="69"/>
      <c r="E44" s="67"/>
      <c r="F44" s="71"/>
      <c r="G44" s="67"/>
    </row>
    <row r="45" spans="1:8" ht="15" x14ac:dyDescent="0.25">
      <c r="A45" s="66"/>
      <c r="E45" s="67"/>
      <c r="F45" s="70"/>
      <c r="G45" s="67"/>
    </row>
    <row r="46" spans="1:8" x14ac:dyDescent="0.3">
      <c r="A46" s="66"/>
      <c r="E46" s="67"/>
      <c r="F46" s="70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E50" s="67"/>
      <c r="F50" s="67"/>
      <c r="G50" s="67"/>
    </row>
    <row r="51" spans="1:7" x14ac:dyDescent="0.3">
      <c r="A51" s="72"/>
      <c r="C51" s="59"/>
      <c r="E51" s="67"/>
      <c r="F51" s="68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72"/>
      <c r="C53" s="59"/>
      <c r="E53" s="67"/>
      <c r="F53" s="67"/>
      <c r="G53" s="67"/>
    </row>
    <row r="54" spans="1:7" x14ac:dyDescent="0.3">
      <c r="A54" s="66"/>
      <c r="C54" s="59"/>
      <c r="E54" s="67"/>
      <c r="F54" s="67"/>
      <c r="G54" s="67"/>
    </row>
    <row r="55" spans="1:7" x14ac:dyDescent="0.3">
      <c r="A55" s="66"/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83" spans="3:3" x14ac:dyDescent="0.3">
      <c r="C83" s="59"/>
    </row>
    <row r="200" spans="3:3" x14ac:dyDescent="0.3">
      <c r="C200" s="58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6" sqref="D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89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3" t="s">
        <v>50</v>
      </c>
    </row>
    <row r="10" spans="1:7" s="1" customFormat="1" x14ac:dyDescent="0.25">
      <c r="E10" s="53" t="s">
        <v>33</v>
      </c>
    </row>
    <row r="11" spans="1:7" x14ac:dyDescent="0.25">
      <c r="E11" s="53" t="s">
        <v>20</v>
      </c>
    </row>
    <row r="12" spans="1:7" x14ac:dyDescent="0.25">
      <c r="E12" s="53" t="s">
        <v>24</v>
      </c>
    </row>
    <row r="13" spans="1:7" x14ac:dyDescent="0.25">
      <c r="E13" s="53" t="s">
        <v>53</v>
      </c>
    </row>
    <row r="14" spans="1:7" x14ac:dyDescent="0.25">
      <c r="E14" s="53" t="s">
        <v>51</v>
      </c>
    </row>
    <row r="15" spans="1:7" x14ac:dyDescent="0.25">
      <c r="E15" s="53" t="s">
        <v>22</v>
      </c>
    </row>
    <row r="16" spans="1:7" x14ac:dyDescent="0.25">
      <c r="E16" s="53" t="s">
        <v>26</v>
      </c>
    </row>
    <row r="17" spans="1:7" x14ac:dyDescent="0.25">
      <c r="E17" s="53" t="s">
        <v>23</v>
      </c>
    </row>
    <row r="18" spans="1:7" x14ac:dyDescent="0.25">
      <c r="E18" s="53" t="s">
        <v>25</v>
      </c>
    </row>
    <row r="19" spans="1:7" x14ac:dyDescent="0.25">
      <c r="E19" s="7"/>
    </row>
    <row r="20" spans="1:7" x14ac:dyDescent="0.25">
      <c r="A20" s="52"/>
      <c r="B20" s="52"/>
      <c r="C20" s="52"/>
      <c r="D20" s="52"/>
      <c r="F20" s="52"/>
      <c r="G20" s="52"/>
    </row>
    <row r="21" spans="1:7" x14ac:dyDescent="0.25">
      <c r="A21" s="52"/>
      <c r="B21" s="52"/>
      <c r="C21" s="52"/>
      <c r="D21" s="52"/>
      <c r="F21" s="52"/>
      <c r="G21" s="52"/>
    </row>
    <row r="22" spans="1:7" x14ac:dyDescent="0.25">
      <c r="A22" s="52"/>
      <c r="B22" s="52"/>
      <c r="C22" s="52"/>
      <c r="D22" s="52"/>
      <c r="F22" s="52"/>
      <c r="G22" s="52"/>
    </row>
    <row r="23" spans="1:7" x14ac:dyDescent="0.25">
      <c r="A23" s="52"/>
      <c r="B23" s="52"/>
      <c r="C23" s="52"/>
      <c r="D23" s="52"/>
      <c r="F23" s="52"/>
      <c r="G23" s="52"/>
    </row>
    <row r="24" spans="1:7" x14ac:dyDescent="0.25">
      <c r="A24" s="52"/>
      <c r="B24" s="52"/>
      <c r="C24" s="52"/>
      <c r="D24" s="52"/>
      <c r="F24" s="52"/>
      <c r="G24" s="52"/>
    </row>
    <row r="25" spans="1:7" x14ac:dyDescent="0.25">
      <c r="A25" s="52"/>
      <c r="B25" s="52"/>
      <c r="C25" s="52"/>
      <c r="D25" s="52"/>
      <c r="F25" s="52"/>
      <c r="G25" s="52"/>
    </row>
    <row r="26" spans="1:7" x14ac:dyDescent="0.25">
      <c r="A26" s="52"/>
      <c r="B26" s="52"/>
      <c r="C26" s="52"/>
      <c r="D26" s="52"/>
      <c r="F26" s="52"/>
      <c r="G26" s="52"/>
    </row>
    <row r="27" spans="1:7" x14ac:dyDescent="0.25">
      <c r="A27" s="52"/>
      <c r="B27" s="52"/>
      <c r="C27" s="52"/>
      <c r="D27" s="52"/>
      <c r="F27" s="52"/>
      <c r="G27" s="52"/>
    </row>
    <row r="28" spans="1:7" x14ac:dyDescent="0.25">
      <c r="A28" s="52"/>
      <c r="B28" s="52"/>
      <c r="C28" s="52"/>
      <c r="D28" s="52"/>
      <c r="F28" s="52"/>
      <c r="G28" s="52"/>
    </row>
    <row r="29" spans="1:7" x14ac:dyDescent="0.25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2015-02-23T20:03:58Z</dcterms:modified>
</cp:coreProperties>
</file>