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<sst xmlns="http://schemas.openxmlformats.org/spreadsheetml/2006/main" count="139" uniqueCount="91">
  <si>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</si>
  <si>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</si>
  <si>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</si>
  <si>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</si>
  <si>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</si>
  <si>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</si>
  <si>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</si>
  <si>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</si>
  <si>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</si>
  <si>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</si>
  <si>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</si>
  <si>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</si>
  <si>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</si>
  <si>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</si>
  <si>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</si>
  <si>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</si>
  <si>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</si>
  <si>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</si>
  <si>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</si>
  <si>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</si>
  <si>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</si>
  <si>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</si>
  <si>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</si>
  <si>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</si>
  <si>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</si>
  <si>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</si>
  <si>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</si>
  <si>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</si>
  <si>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</si>
  <si>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</si>
  <si>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</si>
  <si>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</si>
  <si>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</si>
  <si>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</si>
  <si>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</si>
  <si>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</si>
  <si>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</si>
  <si>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</si>
  <si>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</si>
  <si>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</si>
  <si>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</si>
  <si>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</si>
  <si>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</si>
  <si>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</si>
  <si>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</si>
  <si>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</si>
  <si>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</si>
  <si>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</si>
  <si>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</si>
  <si>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</si>
  <si>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</si>
  <si>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</si>
  <si>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</si>
  <si>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</si>
  <si>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</si>
  <si>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</si>
  <si>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</si>
  <si>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</si>
  <si>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</si>
  <si>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</si>
  <si>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</si>
  <si>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</si>
  <si>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</si>
  <si>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</si>
  <si>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</si>
  <si>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</si>
  <si>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</si>
  <si>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</si>
  <si>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</si>
  <si>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</si>
  <si>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</si>
  <si>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</si>
  <si>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</si>
  <si>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</si>
  <si>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</si>
  <si>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new room number in Ebars</t>
  </si>
  <si>
    <t>0284</t>
  </si>
  <si>
    <t>03</t>
  </si>
  <si>
    <t>H0312</t>
  </si>
  <si>
    <t>J308</t>
  </si>
  <si>
    <t>J310</t>
  </si>
  <si>
    <t>J301</t>
  </si>
  <si>
    <t>J304</t>
  </si>
  <si>
    <t>J305</t>
  </si>
  <si>
    <t>H0313</t>
  </si>
  <si>
    <t>update sq ft</t>
  </si>
  <si>
    <t>door added at J308</t>
  </si>
  <si>
    <t>door added b/H313 &amp; J301</t>
  </si>
  <si>
    <t>removed casework &amp; kept OL in the same location</t>
  </si>
  <si>
    <t xml:space="preserve">door added b/H313 &amp; J302; Part of room became J305 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</si>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</sst>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Normal="100" workbookViewId="0">
      <selection activeCell="I8" sqref="I8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6" t="s">
        <v>76</v>
      </c>
      <c r="C1" s="76"/>
      <c r="F1" s="67" t="s">
        <v>10</v>
      </c>
      <c r="G1" s="18">
        <v>42464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7" t="str">
        <f>VLOOKUP(B1,BuildingList!A:B,2,FALSE)</f>
        <v>Kentucky Clinic</v>
      </c>
      <c r="C2" s="77"/>
      <c r="F2" s="68" t="s">
        <v>12</v>
      </c>
      <c r="G2" s="22" t="s">
        <v>60</v>
      </c>
      <c r="J2" s="15">
        <f>G35-J35</f>
        <v>4</v>
      </c>
      <c r="K2" s="15">
        <f>H35-M35</f>
        <v>4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 t="s">
        <v>78</v>
      </c>
      <c r="B6" s="48" t="s">
        <v>77</v>
      </c>
      <c r="C6" s="42" t="s">
        <v>27</v>
      </c>
      <c r="D6" s="41" t="s">
        <v>6</v>
      </c>
      <c r="E6" s="50">
        <v>266</v>
      </c>
      <c r="F6" s="50">
        <v>266</v>
      </c>
      <c r="G6" s="50" t="s">
        <v>13</v>
      </c>
      <c r="H6" s="41" t="s">
        <v>13</v>
      </c>
      <c r="I6" s="42" t="s">
        <v>86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8" t="s">
        <v>84</v>
      </c>
      <c r="B7" s="48" t="s">
        <v>77</v>
      </c>
      <c r="C7" s="42" t="s">
        <v>22</v>
      </c>
      <c r="D7" s="41" t="s">
        <v>5</v>
      </c>
      <c r="E7" s="50">
        <v>296</v>
      </c>
      <c r="F7" s="50">
        <v>208</v>
      </c>
      <c r="G7" s="50" t="s">
        <v>3</v>
      </c>
      <c r="H7" s="41" t="s">
        <v>18</v>
      </c>
      <c r="I7" s="42" t="s">
        <v>87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1" t="s">
        <v>81</v>
      </c>
      <c r="B8" s="48" t="s">
        <v>77</v>
      </c>
      <c r="C8" s="42" t="s">
        <v>22</v>
      </c>
      <c r="D8" s="41" t="s">
        <v>5</v>
      </c>
      <c r="E8" s="50">
        <v>1539</v>
      </c>
      <c r="F8" s="50">
        <v>1487</v>
      </c>
      <c r="G8" s="50" t="s">
        <v>3</v>
      </c>
      <c r="H8" s="41" t="s">
        <v>18</v>
      </c>
      <c r="I8" s="42" t="s">
        <v>89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28.8" x14ac:dyDescent="0.3">
      <c r="A9" s="41" t="s">
        <v>82</v>
      </c>
      <c r="B9" s="48" t="s">
        <v>77</v>
      </c>
      <c r="C9" s="42" t="s">
        <v>50</v>
      </c>
      <c r="D9" s="41" t="s">
        <v>5</v>
      </c>
      <c r="E9" s="61">
        <v>226</v>
      </c>
      <c r="F9" s="61">
        <v>227</v>
      </c>
      <c r="G9" s="50" t="s">
        <v>2</v>
      </c>
      <c r="H9" s="41" t="s">
        <v>2</v>
      </c>
      <c r="I9" s="42" t="s">
        <v>88</v>
      </c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3">
      <c r="A10" s="41" t="s">
        <v>83</v>
      </c>
      <c r="B10" s="48" t="s">
        <v>77</v>
      </c>
      <c r="C10" s="42" t="s">
        <v>24</v>
      </c>
      <c r="D10" s="41" t="s">
        <v>5</v>
      </c>
      <c r="E10" s="50">
        <v>0</v>
      </c>
      <c r="F10" s="50">
        <v>138</v>
      </c>
      <c r="G10" s="50" t="s">
        <v>3</v>
      </c>
      <c r="H10" s="41" t="s">
        <v>18</v>
      </c>
      <c r="I10" s="42" t="s">
        <v>75</v>
      </c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48" t="s">
        <v>79</v>
      </c>
      <c r="B11" s="48" t="s">
        <v>77</v>
      </c>
      <c r="C11" s="42" t="s">
        <v>28</v>
      </c>
      <c r="D11" s="41" t="s">
        <v>6</v>
      </c>
      <c r="E11" s="50">
        <v>93</v>
      </c>
      <c r="F11" s="50">
        <v>93</v>
      </c>
      <c r="G11" s="50" t="s">
        <v>3</v>
      </c>
      <c r="H11" s="41" t="s">
        <v>18</v>
      </c>
      <c r="I11" s="42"/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48" t="s">
        <v>80</v>
      </c>
      <c r="B12" s="48" t="s">
        <v>77</v>
      </c>
      <c r="C12" s="42" t="s">
        <v>32</v>
      </c>
      <c r="D12" s="41" t="s">
        <v>5</v>
      </c>
      <c r="E12" s="50">
        <v>188</v>
      </c>
      <c r="F12" s="50">
        <v>187</v>
      </c>
      <c r="G12" s="50" t="s">
        <v>54</v>
      </c>
      <c r="H12" s="41" t="s">
        <v>55</v>
      </c>
      <c r="I12" s="42" t="s">
        <v>85</v>
      </c>
      <c r="J12" s="59">
        <f>IF(G12="No Change","N/A",IF(G12="New Tag Required",Lookup!F:F,IF(G12="Remove Old Tag",Lookup!F:F,IF(G12="N/A","N/A",""))))</f>
        <v>0</v>
      </c>
      <c r="K12" s="60"/>
      <c r="L12" s="59"/>
      <c r="M12" s="59">
        <f>IF(H12="No Change","N/A",IF(H12="New Tag Required",Lookup!F:F,IF(H12="Remove Old Sign",Lookup!F:F,IF(H12="N/A","N/A",""))))</f>
        <v>0</v>
      </c>
      <c r="N12" s="60"/>
      <c r="O12" s="59"/>
    </row>
    <row r="13" spans="1:16" s="41" customFormat="1" x14ac:dyDescent="0.3">
      <c r="A13" s="62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2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3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3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3">
      <c r="A20" s="62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3">
      <c r="A21" s="62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3">
      <c r="A22" s="62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3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3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3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3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4</v>
      </c>
      <c r="H35" s="13">
        <f>COUNTIF(H6:H34,"New Sign Required")</f>
        <v>4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65" priority="150" operator="containsText" text="New Tag Required">
      <formula>NOT(ISERROR(SEARCH("New Tag Required",G40)))</formula>
    </cfRule>
  </conditionalFormatting>
  <conditionalFormatting sqref="D40:D100 D6 D8">
    <cfRule type="containsText" dxfId="64" priority="149" operator="containsText" text="Yes">
      <formula>NOT(ISERROR(SEARCH("Yes",D6)))</formula>
    </cfRule>
  </conditionalFormatting>
  <conditionalFormatting sqref="H40:H100 H201:H422">
    <cfRule type="containsText" dxfId="63" priority="137" operator="containsText" text="New Sign Required">
      <formula>NOT(ISERROR(SEARCH("New Sign Required",H40)))</formula>
    </cfRule>
  </conditionalFormatting>
  <conditionalFormatting sqref="G40:G100">
    <cfRule type="containsText" dxfId="62" priority="136" operator="containsText" text="Action Required">
      <formula>NOT(ISERROR(SEARCH("Action Required",G40)))</formula>
    </cfRule>
  </conditionalFormatting>
  <conditionalFormatting sqref="H40:H100">
    <cfRule type="containsText" dxfId="61" priority="135" operator="containsText" text="Action Required">
      <formula>NOT(ISERROR(SEARCH("Action Required",H40)))</formula>
    </cfRule>
  </conditionalFormatting>
  <conditionalFormatting sqref="G10 G36:G39 G7:G8 G13:G33">
    <cfRule type="containsText" dxfId="60" priority="77" operator="containsText" text="New Tag Required">
      <formula>NOT(ISERROR(SEARCH("New Tag Required",G7)))</formula>
    </cfRule>
  </conditionalFormatting>
  <conditionalFormatting sqref="D13:D39">
    <cfRule type="containsText" dxfId="59" priority="76" operator="containsText" text="Yes">
      <formula>NOT(ISERROR(SEARCH("Yes",D13)))</formula>
    </cfRule>
  </conditionalFormatting>
  <conditionalFormatting sqref="H10 H36:H39 H7:H8 H13:H33">
    <cfRule type="containsText" dxfId="58" priority="75" operator="containsText" text="New Sign Required">
      <formula>NOT(ISERROR(SEARCH("New Sign Required",H7)))</formula>
    </cfRule>
  </conditionalFormatting>
  <conditionalFormatting sqref="G10 G36:G39 G7:G8 G13:G33">
    <cfRule type="containsText" dxfId="57" priority="74" operator="containsText" text="Action Required">
      <formula>NOT(ISERROR(SEARCH("Action Required",G7)))</formula>
    </cfRule>
  </conditionalFormatting>
  <conditionalFormatting sqref="H10 H36:H39 H7:H8 H13:H33">
    <cfRule type="containsText" dxfId="56" priority="73" operator="containsText" text="Action Required">
      <formula>NOT(ISERROR(SEARCH("Action Required",H7)))</formula>
    </cfRule>
  </conditionalFormatting>
  <conditionalFormatting sqref="G7:G8">
    <cfRule type="containsText" dxfId="55" priority="72" operator="containsText" text="New Tag Required">
      <formula>NOT(ISERROR(SEARCH("New Tag Required",G7)))</formula>
    </cfRule>
  </conditionalFormatting>
  <conditionalFormatting sqref="D6">
    <cfRule type="containsText" dxfId="54" priority="71" operator="containsText" text="Yes">
      <formula>NOT(ISERROR(SEARCH("Yes",D6)))</formula>
    </cfRule>
  </conditionalFormatting>
  <conditionalFormatting sqref="G7:G8">
    <cfRule type="containsText" dxfId="53" priority="70" operator="containsText" text="Action Required">
      <formula>NOT(ISERROR(SEARCH("Action Required",G7)))</formula>
    </cfRule>
  </conditionalFormatting>
  <conditionalFormatting sqref="D101:D200">
    <cfRule type="containsText" dxfId="52" priority="69" operator="containsText" text="Yes">
      <formula>NOT(ISERROR(SEARCH("Yes",D101)))</formula>
    </cfRule>
  </conditionalFormatting>
  <conditionalFormatting sqref="H101:H200">
    <cfRule type="containsText" dxfId="51" priority="68" operator="containsText" text="New Sign Required">
      <formula>NOT(ISERROR(SEARCH("New Sign Required",H101)))</formula>
    </cfRule>
  </conditionalFormatting>
  <conditionalFormatting sqref="G101:G200">
    <cfRule type="containsText" dxfId="50" priority="67" operator="containsText" text="Action Required">
      <formula>NOT(ISERROR(SEARCH("Action Required",G101)))</formula>
    </cfRule>
  </conditionalFormatting>
  <conditionalFormatting sqref="H101:H200">
    <cfRule type="containsText" dxfId="49" priority="66" operator="containsText" text="Action Required">
      <formula>NOT(ISERROR(SEARCH("Action Required",H101)))</formula>
    </cfRule>
  </conditionalFormatting>
  <conditionalFormatting sqref="J2:N2">
    <cfRule type="cellIs" dxfId="48" priority="43" operator="notEqual">
      <formula>0</formula>
    </cfRule>
  </conditionalFormatting>
  <conditionalFormatting sqref="J6:J32">
    <cfRule type="cellIs" dxfId="47" priority="42" operator="equal">
      <formula>0</formula>
    </cfRule>
  </conditionalFormatting>
  <conditionalFormatting sqref="M6:M32">
    <cfRule type="cellIs" dxfId="46" priority="41" operator="equal">
      <formula>0</formula>
    </cfRule>
  </conditionalFormatting>
  <conditionalFormatting sqref="J6:J32 M6:M32">
    <cfRule type="cellIs" dxfId="45" priority="38" operator="equal">
      <formula>"In Progress"</formula>
    </cfRule>
    <cfRule type="cellIs" dxfId="44" priority="39" operator="equal">
      <formula>"Log Issues"</formula>
    </cfRule>
    <cfRule type="cellIs" dxfId="43" priority="40" operator="equal">
      <formula>"N/A"</formula>
    </cfRule>
  </conditionalFormatting>
  <conditionalFormatting sqref="K6:L15">
    <cfRule type="expression" dxfId="42" priority="37">
      <formula>$J6="Log Issues"</formula>
    </cfRule>
  </conditionalFormatting>
  <conditionalFormatting sqref="N6:N15">
    <cfRule type="expression" dxfId="41" priority="36">
      <formula>$M6="Log Issues"</formula>
    </cfRule>
  </conditionalFormatting>
  <conditionalFormatting sqref="G9">
    <cfRule type="containsText" dxfId="40" priority="35" operator="containsText" text="New Tag Required">
      <formula>NOT(ISERROR(SEARCH("New Tag Required",G9)))</formula>
    </cfRule>
  </conditionalFormatting>
  <conditionalFormatting sqref="H9">
    <cfRule type="containsText" dxfId="39" priority="34" operator="containsText" text="New Sign Required">
      <formula>NOT(ISERROR(SEARCH("New Sign Required",H9)))</formula>
    </cfRule>
  </conditionalFormatting>
  <conditionalFormatting sqref="G9">
    <cfRule type="containsText" dxfId="38" priority="33" operator="containsText" text="Action Required">
      <formula>NOT(ISERROR(SEARCH("Action Required",G9)))</formula>
    </cfRule>
  </conditionalFormatting>
  <conditionalFormatting sqref="H9">
    <cfRule type="containsText" dxfId="37" priority="32" operator="containsText" text="Action Required">
      <formula>NOT(ISERROR(SEARCH("Action Required",H9)))</formula>
    </cfRule>
  </conditionalFormatting>
  <conditionalFormatting sqref="H1:H5 H7:H10 H13:H1048576">
    <cfRule type="containsText" dxfId="36" priority="30" operator="containsText" text="Remove Old Sign">
      <formula>NOT(ISERROR(SEARCH("Remove Old Sign",H1)))</formula>
    </cfRule>
    <cfRule type="containsText" dxfId="35" priority="31" operator="containsText" text="Move Sign to New Location">
      <formula>NOT(ISERROR(SEARCH("Move Sign to New Location",H1)))</formula>
    </cfRule>
  </conditionalFormatting>
  <conditionalFormatting sqref="G1:G5 G7:G10 G13:G1048576">
    <cfRule type="containsText" dxfId="34" priority="29" operator="containsText" text="Remove Old Tag">
      <formula>NOT(ISERROR(SEARCH("Remove Old Tag",G1)))</formula>
    </cfRule>
  </conditionalFormatting>
  <conditionalFormatting sqref="D8">
    <cfRule type="containsText" dxfId="33" priority="25" operator="containsText" text="Yes">
      <formula>NOT(ISERROR(SEARCH("Yes",D8)))</formula>
    </cfRule>
  </conditionalFormatting>
  <conditionalFormatting sqref="D8">
    <cfRule type="containsText" dxfId="32" priority="23" operator="containsText" text="Yes">
      <formula>NOT(ISERROR(SEARCH("Yes",D8)))</formula>
    </cfRule>
  </conditionalFormatting>
  <conditionalFormatting sqref="D8">
    <cfRule type="containsText" dxfId="31" priority="21" operator="containsText" text="Yes">
      <formula>NOT(ISERROR(SEARCH("Yes",D8)))</formula>
    </cfRule>
  </conditionalFormatting>
  <conditionalFormatting sqref="D8">
    <cfRule type="containsText" dxfId="30" priority="19" operator="containsText" text="Yes">
      <formula>NOT(ISERROR(SEARCH("Yes",D8)))</formula>
    </cfRule>
  </conditionalFormatting>
  <conditionalFormatting sqref="D9:D12 D7">
    <cfRule type="containsText" dxfId="29" priority="18" operator="containsText" text="Yes">
      <formula>NOT(ISERROR(SEARCH("Yes",D7)))</formula>
    </cfRule>
  </conditionalFormatting>
  <conditionalFormatting sqref="D7:D12">
    <cfRule type="containsText" dxfId="28" priority="17" operator="containsText" text="Yes">
      <formula>NOT(ISERROR(SEARCH("Yes",D7)))</formula>
    </cfRule>
  </conditionalFormatting>
  <conditionalFormatting sqref="G6">
    <cfRule type="containsText" dxfId="27" priority="16" operator="containsText" text="New Tag Required">
      <formula>NOT(ISERROR(SEARCH("New Tag Required",G6)))</formula>
    </cfRule>
  </conditionalFormatting>
  <conditionalFormatting sqref="H6">
    <cfRule type="containsText" dxfId="26" priority="15" operator="containsText" text="New Sign Required">
      <formula>NOT(ISERROR(SEARCH("New Sign Required",H6)))</formula>
    </cfRule>
  </conditionalFormatting>
  <conditionalFormatting sqref="G6">
    <cfRule type="containsText" dxfId="25" priority="14" operator="containsText" text="Action Required">
      <formula>NOT(ISERROR(SEARCH("Action Required",G6)))</formula>
    </cfRule>
  </conditionalFormatting>
  <conditionalFormatting sqref="H6">
    <cfRule type="containsText" dxfId="24" priority="13" operator="containsText" text="Action Required">
      <formula>NOT(ISERROR(SEARCH("Action Required",H6)))</formula>
    </cfRule>
  </conditionalFormatting>
  <conditionalFormatting sqref="H6">
    <cfRule type="containsText" dxfId="23" priority="11" operator="containsText" text="Remove Old Sign">
      <formula>NOT(ISERROR(SEARCH("Remove Old Sign",H6)))</formula>
    </cfRule>
    <cfRule type="containsText" dxfId="22" priority="12" operator="containsText" text="Move Sign to New Location">
      <formula>NOT(ISERROR(SEARCH("Move Sign to New Location",H6)))</formula>
    </cfRule>
  </conditionalFormatting>
  <conditionalFormatting sqref="G6">
    <cfRule type="containsText" dxfId="21" priority="10" operator="containsText" text="Remove Old Tag">
      <formula>NOT(ISERROR(SEARCH("Remove Old Tag",G6)))</formula>
    </cfRule>
  </conditionalFormatting>
  <conditionalFormatting sqref="G11:G12">
    <cfRule type="containsText" dxfId="20" priority="9" operator="containsText" text="New Tag Required">
      <formula>NOT(ISERROR(SEARCH("New Tag Required",G11)))</formula>
    </cfRule>
  </conditionalFormatting>
  <conditionalFormatting sqref="H11:H12">
    <cfRule type="containsText" dxfId="19" priority="8" operator="containsText" text="New Sign Required">
      <formula>NOT(ISERROR(SEARCH("New Sign Required",H11)))</formula>
    </cfRule>
  </conditionalFormatting>
  <conditionalFormatting sqref="G11:G12">
    <cfRule type="containsText" dxfId="18" priority="7" operator="containsText" text="Action Required">
      <formula>NOT(ISERROR(SEARCH("Action Required",G11)))</formula>
    </cfRule>
  </conditionalFormatting>
  <conditionalFormatting sqref="H11:H12">
    <cfRule type="containsText" dxfId="17" priority="6" operator="containsText" text="Action Required">
      <formula>NOT(ISERROR(SEARCH("Action Required",H11)))</formula>
    </cfRule>
  </conditionalFormatting>
  <conditionalFormatting sqref="G11:G12">
    <cfRule type="containsText" dxfId="16" priority="5" operator="containsText" text="New Tag Required">
      <formula>NOT(ISERROR(SEARCH("New Tag Required",G11)))</formula>
    </cfRule>
  </conditionalFormatting>
  <conditionalFormatting sqref="G11:G12">
    <cfRule type="containsText" dxfId="15" priority="4" operator="containsText" text="Action Required">
      <formula>NOT(ISERROR(SEARCH("Action Required",G11)))</formula>
    </cfRule>
  </conditionalFormatting>
  <conditionalFormatting sqref="H11:H12">
    <cfRule type="containsText" dxfId="14" priority="2" operator="containsText" text="Remove Old Sign">
      <formula>NOT(ISERROR(SEARCH("Remove Old Sign",H11)))</formula>
    </cfRule>
    <cfRule type="containsText" dxfId="13" priority="3" operator="containsText" text="Move Sign to New Location">
      <formula>NOT(ISERROR(SEARCH("Move Sign to New Location",H11)))</formula>
    </cfRule>
  </conditionalFormatting>
  <conditionalFormatting sqref="G11:G12">
    <cfRule type="containsText" dxfId="12" priority="1" operator="containsText" text="Remove Old Tag">
      <formula>NOT(ISERROR(SEARCH("Remove Old Tag",G11)))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0284</v>
      </c>
      <c r="C1" s="39"/>
      <c r="D1" s="17" t="s">
        <v>10</v>
      </c>
      <c r="E1" s="40">
        <f>'KD Changes'!G1</f>
        <v>42464</v>
      </c>
    </row>
    <row r="2" spans="1:10" ht="15" customHeight="1" x14ac:dyDescent="0.3">
      <c r="A2" s="43" t="s">
        <v>8</v>
      </c>
      <c r="B2" s="44" t="str">
        <f>VLOOKUP(B1,[1]BuildingList!A:B,2,FALSE)</f>
        <v>Kentucky Clinic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B6" s="42"/>
      <c r="E6" s="41" t="s">
        <v>90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2016-04-05T16:36:56Z</dcterms:modified>
</cp:coreProperties>
</file>