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77\"/>
    </mc:Choice>
  </mc:AlternateContent>
  <bookViews>
    <workbookView xWindow="0" yWindow="0" windowWidth="21570" windowHeight="696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G161" i="1" l="1"/>
  <c r="H161" i="1"/>
  <c r="J101" i="1" l="1"/>
  <c r="M101" i="1"/>
  <c r="J102" i="1"/>
  <c r="M102" i="1"/>
  <c r="M95" i="1"/>
  <c r="J95" i="1"/>
  <c r="M99" i="1"/>
  <c r="J99" i="1"/>
  <c r="M91" i="1"/>
  <c r="J91" i="1"/>
  <c r="M89" i="1"/>
  <c r="J89" i="1"/>
  <c r="M88" i="1"/>
  <c r="J88" i="1"/>
  <c r="J57" i="1"/>
  <c r="M57" i="1"/>
  <c r="J58" i="1"/>
  <c r="M58" i="1"/>
  <c r="J59" i="1"/>
  <c r="M59" i="1"/>
  <c r="J60" i="1"/>
  <c r="M60" i="1"/>
  <c r="J61" i="1"/>
  <c r="M61" i="1"/>
  <c r="J62" i="1"/>
  <c r="M62" i="1"/>
  <c r="J63" i="1"/>
  <c r="M63" i="1"/>
  <c r="J64" i="1"/>
  <c r="M64" i="1"/>
  <c r="J65" i="1"/>
  <c r="M65" i="1"/>
  <c r="J66" i="1"/>
  <c r="M66" i="1"/>
  <c r="J67" i="1"/>
  <c r="M67" i="1"/>
  <c r="J72" i="1"/>
  <c r="M72" i="1"/>
  <c r="J43" i="1" l="1"/>
  <c r="M43" i="1"/>
  <c r="J44" i="1"/>
  <c r="M44" i="1"/>
  <c r="J45" i="1"/>
  <c r="M45" i="1"/>
  <c r="J46" i="1"/>
  <c r="M46" i="1"/>
  <c r="J47" i="1"/>
  <c r="M47" i="1"/>
  <c r="J48" i="1"/>
  <c r="M48" i="1"/>
  <c r="J49" i="1"/>
  <c r="M49" i="1"/>
  <c r="J50" i="1"/>
  <c r="M50" i="1"/>
  <c r="J51" i="1"/>
  <c r="M51" i="1"/>
  <c r="J52" i="1"/>
  <c r="M52" i="1"/>
  <c r="J53" i="1"/>
  <c r="M53" i="1"/>
  <c r="J54" i="1"/>
  <c r="M54" i="1"/>
  <c r="J55" i="1"/>
  <c r="M55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M9" i="1" l="1"/>
  <c r="M16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6" i="1"/>
  <c r="J9" i="1"/>
  <c r="J16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M161" i="1" l="1"/>
  <c r="K2" i="1" s="1"/>
  <c r="J16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<sst xmlns="http://schemas.openxmlformats.org/spreadsheetml/2006/main" count="1101" uniqueCount="314">
  <si>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</si>
  <si>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</si>
  <si>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</si>
  <si>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</si>
  <si>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</si>
  <si>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</si>
  <si>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</si>
  <si>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</si>
  <si>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</si>
  <si>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</si>
  <si>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</si>
  <si>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</si>
  <si>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</si>
  <si>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</si>
  <si>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</si>
  <si>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</si>
  <si>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</si>
  <si>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</si>
  <si>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</si>
  <si>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</si>
  <si>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</si>
  <si>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</si>
  <si>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</si>
  <si>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</si>
  <si>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</si>
  <si>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</si>
  <si>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</si>
  <si>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</si>
  <si>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</si>
  <si>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</si>
  <si>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</si>
  <si>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</si>
  <si>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</si>
  <si>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</si>
  <si>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</si>
  <si>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</si>
  <si>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</si>
  <si>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</si>
  <si>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</si>
  <si>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</si>
  <si>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</si>
  <si>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</si>
  <si>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</si>
  <si>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</si>
  <si>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</si>
  <si>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</si>
  <si>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</si>
  <si>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</si>
  <si>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</si>
  <si>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</si>
  <si>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</si>
  <si>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</si>
  <si>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</si>
  <si>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</si>
  <si>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</si>
  <si>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</si>
  <si>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</si>
  <si>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</si>
  <si>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</si>
  <si>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</si>
  <si>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</si>
  <si>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</si>
  <si>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</si>
  <si>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</si>
  <si>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</si>
  <si>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</si>
  <si>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</si>
  <si>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</si>
  <si>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</si>
  <si>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</si>
  <si>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</si>
  <si>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</si>
  <si>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</si>
  <si>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</si>
  <si>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</si>
  <si>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0277</t>
  </si>
  <si>
    <t>101</t>
  </si>
  <si>
    <t>101C</t>
  </si>
  <si>
    <t>107</t>
  </si>
  <si>
    <t>110</t>
  </si>
  <si>
    <t>110A</t>
  </si>
  <si>
    <t>110B</t>
  </si>
  <si>
    <t>110C</t>
  </si>
  <si>
    <t>110D</t>
  </si>
  <si>
    <t>110E</t>
  </si>
  <si>
    <t>110F</t>
  </si>
  <si>
    <t>110G</t>
  </si>
  <si>
    <t>110H</t>
  </si>
  <si>
    <t>110D1</t>
  </si>
  <si>
    <t>119A</t>
  </si>
  <si>
    <t>125B</t>
  </si>
  <si>
    <t>124A</t>
  </si>
  <si>
    <t>01</t>
  </si>
  <si>
    <t>108</t>
  </si>
  <si>
    <t>108B</t>
  </si>
  <si>
    <t>108C</t>
  </si>
  <si>
    <t>108D</t>
  </si>
  <si>
    <t>108E</t>
  </si>
  <si>
    <t>108G</t>
  </si>
  <si>
    <t>108F</t>
  </si>
  <si>
    <t>108J</t>
  </si>
  <si>
    <t>108K</t>
  </si>
  <si>
    <t>108L</t>
  </si>
  <si>
    <t>109</t>
  </si>
  <si>
    <t>120A</t>
  </si>
  <si>
    <t>120B</t>
  </si>
  <si>
    <t>120C</t>
  </si>
  <si>
    <t>120D</t>
  </si>
  <si>
    <t>120E</t>
  </si>
  <si>
    <t>120F</t>
  </si>
  <si>
    <t>120G</t>
  </si>
  <si>
    <t>120H</t>
  </si>
  <si>
    <t>120K</t>
  </si>
  <si>
    <t>123A</t>
  </si>
  <si>
    <t>153</t>
  </si>
  <si>
    <t>117A</t>
  </si>
  <si>
    <t>118A</t>
  </si>
  <si>
    <t>143B</t>
  </si>
  <si>
    <t>108H</t>
  </si>
  <si>
    <t>125A</t>
  </si>
  <si>
    <t>LX-0277-01-107B</t>
  </si>
  <si>
    <t>NUTTER FOOTBALL BLDG - Room 107B</t>
  </si>
  <si>
    <t>Nutter Training Facility</t>
  </si>
  <si>
    <t>LX-0277-01-108</t>
  </si>
  <si>
    <t>NUTTER FOOTBALL BLDG - Room 108</t>
  </si>
  <si>
    <t>LX-0277-01-108B</t>
  </si>
  <si>
    <t>NUTTER FOOTBALL BLDG - Room 108B</t>
  </si>
  <si>
    <t>LX-0277-01-108C</t>
  </si>
  <si>
    <t>LX-0277-01-108D</t>
  </si>
  <si>
    <t>LX-0277-01-108E</t>
  </si>
  <si>
    <t>LX-0277-01-108F</t>
  </si>
  <si>
    <t>LX-0277-01-108G</t>
  </si>
  <si>
    <t>NUTTER FOOTBALL BLDG - Room 108C</t>
  </si>
  <si>
    <t>NUTTER FOOTBALL BLDG - Room 108D</t>
  </si>
  <si>
    <t>NUTTER FOOTBALL BLDG - Room 108E</t>
  </si>
  <si>
    <t>NUTTER FOOTBALL BLDG - Room 108F</t>
  </si>
  <si>
    <t>NUTTER FOOTBALL BLDG - Room 108G</t>
  </si>
  <si>
    <t>LX-0277-01-108H</t>
  </si>
  <si>
    <t>NUTTER FOOTBALL BLDG - Room 108H</t>
  </si>
  <si>
    <t>LX-0277-01-108J</t>
  </si>
  <si>
    <t>LX-0277-01-108K</t>
  </si>
  <si>
    <t>LX-0277-01-108L</t>
  </si>
  <si>
    <t>NUTTER FOOTBALL BLDG - Room 108J</t>
  </si>
  <si>
    <t>NUTTER FOOTBALL BLDG - Room 108K</t>
  </si>
  <si>
    <t>NUTTER FOOTBALL BLDG - Room 108L</t>
  </si>
  <si>
    <t>LX-0277-01-109</t>
  </si>
  <si>
    <t>NUTTER FOOTBALL BLDG - Room 109</t>
  </si>
  <si>
    <t>LX-0277-01-110A</t>
  </si>
  <si>
    <t>NUTTER FOOTBALL BLDG - Room 110A</t>
  </si>
  <si>
    <t>LX-0277-01-110B</t>
  </si>
  <si>
    <t>NUTTER FOOTBALL BLDG - Room 110B</t>
  </si>
  <si>
    <t>LX-0277-01-110C</t>
  </si>
  <si>
    <t>NUTTER FOOTBALL BLDG - Room 110C</t>
  </si>
  <si>
    <t>LX-0277-01-110D</t>
  </si>
  <si>
    <t>NUTTER FOOTBALL BLDG - Room 110D</t>
  </si>
  <si>
    <t>LX-0277-01-110D1</t>
  </si>
  <si>
    <t>NUTTER FOOTBALL BLDG - Room 110D1</t>
  </si>
  <si>
    <t>LX-0277-01-110E</t>
  </si>
  <si>
    <t>NUTTER FOOTBALL BLDG - Room 110E</t>
  </si>
  <si>
    <t>LX-0277-01-110F</t>
  </si>
  <si>
    <t>NUTTER FOOTBALL BLDG - Room 110F</t>
  </si>
  <si>
    <t>LX-0277-01-110G</t>
  </si>
  <si>
    <t>NUTTER FOOTBALL BLDG - Room 110G</t>
  </si>
  <si>
    <t>LX-0277-01-110H</t>
  </si>
  <si>
    <t>NUTTER FOOTBALL BLDG - Room 110H</t>
  </si>
  <si>
    <t>LX-0277-01-117</t>
  </si>
  <si>
    <t>LX-0277-01-117A</t>
  </si>
  <si>
    <t>NUTTER FOOTBALL BLDG - Room 117</t>
  </si>
  <si>
    <t>NUTTER FOOTBALL BLDG - Room 117A</t>
  </si>
  <si>
    <t>LX-0277-01-118A</t>
  </si>
  <si>
    <t>NUTTER FOOTBALL BLDG - Room 118A</t>
  </si>
  <si>
    <t>LX-0277-01-120A</t>
  </si>
  <si>
    <t>LX-0277-01-120B</t>
  </si>
  <si>
    <t>LX-0277-01-120C</t>
  </si>
  <si>
    <t>LX-0277-01-120D</t>
  </si>
  <si>
    <t>LX-0277-01-120E</t>
  </si>
  <si>
    <t>LX-0277-01-120F</t>
  </si>
  <si>
    <t>LX-0277-01-120G</t>
  </si>
  <si>
    <t>LX-0277-01-120H</t>
  </si>
  <si>
    <t>LX-0277-01-120J</t>
  </si>
  <si>
    <t>LX-0277-01-120K</t>
  </si>
  <si>
    <t>LX-0277-01-120L</t>
  </si>
  <si>
    <t>NUTTER FOOTBALL BLDG - Room 120A</t>
  </si>
  <si>
    <t>NUTTER FOOTBALL BLDG - Room 120B</t>
  </si>
  <si>
    <t>NUTTER FOOTBALL BLDG - Room 120C</t>
  </si>
  <si>
    <t>NUTTER FOOTBALL BLDG - Room 120D</t>
  </si>
  <si>
    <t>NUTTER FOOTBALL BLDG - Room 120E</t>
  </si>
  <si>
    <t>NUTTER FOOTBALL BLDG - Room 120F</t>
  </si>
  <si>
    <t>NUTTER FOOTBALL BLDG - Room 120G</t>
  </si>
  <si>
    <t>NUTTER FOOTBALL BLDG - Room 120H</t>
  </si>
  <si>
    <t>NUTTER FOOTBALL BLDG - Room 120J</t>
  </si>
  <si>
    <t>NUTTER FOOTBALL BLDG - Room 120K</t>
  </si>
  <si>
    <t>NUTTER FOOTBALL BLDG - Room 120L</t>
  </si>
  <si>
    <t>LX-0277-01-123A</t>
  </si>
  <si>
    <t>NUTTER FOOTBALL BLDG - Room 123A</t>
  </si>
  <si>
    <t>LX-0277-01-124</t>
  </si>
  <si>
    <t>NUTTER FOOTBALL BLDG - Room 124</t>
  </si>
  <si>
    <t>LX-0277-01-124A</t>
  </si>
  <si>
    <t>NUTTER FOOTBALL BLDG - Room 124A</t>
  </si>
  <si>
    <t>LX-0277-01-125A</t>
  </si>
  <si>
    <t>NUTTER FOOTBALL BLDG - Room 125A</t>
  </si>
  <si>
    <t>LX-0277-01-136A</t>
  </si>
  <si>
    <t>NUTTER FOOTBALL BLDG - Room 136A</t>
  </si>
  <si>
    <t>LX-0277-01-143B</t>
  </si>
  <si>
    <t>NUTTER FOOTBALL BLDG - Room 143B</t>
  </si>
  <si>
    <t>LX-0277-01-148A</t>
  </si>
  <si>
    <t>NUTTER FOOTBALL BLDG - Room 148A</t>
  </si>
  <si>
    <t>LX-0277-01-151</t>
  </si>
  <si>
    <t>NUTTER FOOTBALL BLDG - Room 151</t>
  </si>
  <si>
    <t>LX-0277-01-154A</t>
  </si>
  <si>
    <t>NUTTER FOOTBALL BLDG - Room 154A</t>
  </si>
  <si>
    <t>LX-0277-01-XA0100</t>
  </si>
  <si>
    <t>LX-0277-01-XA0101</t>
  </si>
  <si>
    <t>LX-0277-01-XA0102</t>
  </si>
  <si>
    <t>LX-0277-01-XA0103</t>
  </si>
  <si>
    <t>LX-0277-01-XA0104</t>
  </si>
  <si>
    <t>NUTTER FOOTBALL BLDG - Ext. 100</t>
  </si>
  <si>
    <t>NUTTER FOOTBALL BLDG - Ext. 101</t>
  </si>
  <si>
    <t>NUTTER FOOTBALL BLDG - Ext. 102</t>
  </si>
  <si>
    <t>NUTTER FOOTBALL BLDG - Ext. 103</t>
  </si>
  <si>
    <t>NUTTER FOOTBALL BLDG - Ext. 104</t>
  </si>
  <si>
    <t>Will send change for descriptions to new bldg name after these updates are made</t>
  </si>
  <si>
    <t>NUTTER FOOTBALL BLDG - Elevator A</t>
  </si>
  <si>
    <t>LX-0277-02-EL0200A</t>
  </si>
  <si>
    <t>107B</t>
  </si>
  <si>
    <t>South Vestibule</t>
  </si>
  <si>
    <t>102</t>
  </si>
  <si>
    <t>103</t>
  </si>
  <si>
    <t>104</t>
  </si>
  <si>
    <t>105</t>
  </si>
  <si>
    <t>106</t>
  </si>
  <si>
    <t>106B</t>
  </si>
  <si>
    <t>107A</t>
  </si>
  <si>
    <t>101A</t>
  </si>
  <si>
    <t>101B</t>
  </si>
  <si>
    <t>120J</t>
  </si>
  <si>
    <t>0126A</t>
  </si>
  <si>
    <t>0127</t>
  </si>
  <si>
    <t>0128</t>
  </si>
  <si>
    <t>0128A</t>
  </si>
  <si>
    <t>129</t>
  </si>
  <si>
    <t>130</t>
  </si>
  <si>
    <t>131</t>
  </si>
  <si>
    <t>132</t>
  </si>
  <si>
    <t>133</t>
  </si>
  <si>
    <t>134</t>
  </si>
  <si>
    <t>135</t>
  </si>
  <si>
    <t>136</t>
  </si>
  <si>
    <t>136A</t>
  </si>
  <si>
    <t>137</t>
  </si>
  <si>
    <t>139</t>
  </si>
  <si>
    <t>140</t>
  </si>
  <si>
    <t>140A</t>
  </si>
  <si>
    <t>141</t>
  </si>
  <si>
    <t>143A</t>
  </si>
  <si>
    <t>144</t>
  </si>
  <si>
    <t>144A</t>
  </si>
  <si>
    <t>145</t>
  </si>
  <si>
    <t>147</t>
  </si>
  <si>
    <t>147A</t>
  </si>
  <si>
    <t>147B</t>
  </si>
  <si>
    <t>150</t>
  </si>
  <si>
    <t>0154</t>
  </si>
  <si>
    <t>0154A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</si>
  <si>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</si>
  <si>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</si>
  <si>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</si>
  <si>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</si>
  <si>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</si>
  <si>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</si>
  <si>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</si>
  <si>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</si>
  <si>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</si>
  <si>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</si>
  <si>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</si>
  <si>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</si>
  <si>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</si>
  <si>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</si>
  <si>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</si>
  <si>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</si>
  <si>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</si>
  <si>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</si>
  <si>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</si>
  <si>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0173A</t>
  </si>
  <si>
    <t>0174</t>
  </si>
  <si>
    <t>0177</t>
  </si>
  <si>
    <t>0178</t>
  </si>
  <si>
    <t>0179</t>
  </si>
  <si>
    <t>148A</t>
  </si>
  <si>
    <t>0201</t>
  </si>
  <si>
    <t>0202</t>
  </si>
  <si>
    <t>0202A</t>
  </si>
  <si>
    <t>0202B</t>
  </si>
  <si>
    <t>0202C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</si>
  <si>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</si>
  <si>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</si>
  <si>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</si>
  <si>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</si>
  <si>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</si>
  <si>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</si>
  <si>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</si>
  <si>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</si>
  <si>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</si>
  <si>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</si>
  <si>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</si>
  <si>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</si>
  <si>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</si>
  <si>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</si>
  <si>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</si>
  <si>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</si>
  <si>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0221</t>
  </si>
  <si>
    <t>Tag says rm 130</t>
  </si>
  <si>
    <t>tag says rm 138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</si>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</sst>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1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0462</v>
          </cell>
          <cell r="B280">
            <v>462</v>
          </cell>
          <cell r="C280" t="str">
            <v>Sarah Bennett Holmes Hall</v>
          </cell>
          <cell r="D280" t="str">
            <v>Sarah Bennett Holmes Hall</v>
          </cell>
        </row>
        <row r="281">
          <cell r="A281" t="str">
            <v>0463</v>
          </cell>
          <cell r="B281">
            <v>463</v>
          </cell>
          <cell r="C281" t="str">
            <v>Cleona Belle Matthews Boyd Hall</v>
          </cell>
          <cell r="D281" t="str">
            <v>Cleona Belle Matthews Boyd Hall</v>
          </cell>
        </row>
        <row r="282">
          <cell r="A282" t="str">
            <v>0465</v>
          </cell>
          <cell r="B282">
            <v>465</v>
          </cell>
          <cell r="C282" t="str">
            <v xml:space="preserve">Pavilion at Commonwealth Stadium    </v>
          </cell>
          <cell r="D282" t="str">
            <v xml:space="preserve">Pavilion at Commonwealth Stadium    </v>
          </cell>
        </row>
        <row r="283">
          <cell r="A283" t="str">
            <v>0467</v>
          </cell>
          <cell r="B283">
            <v>467</v>
          </cell>
          <cell r="C283" t="str">
            <v>220 Transcript Ave</v>
          </cell>
          <cell r="D283" t="str">
            <v>220 Transcript Ave</v>
          </cell>
        </row>
        <row r="284">
          <cell r="A284" t="str">
            <v>0473</v>
          </cell>
          <cell r="B284">
            <v>473</v>
          </cell>
          <cell r="C284" t="str">
            <v>505 Oldham Ct</v>
          </cell>
          <cell r="D284" t="str">
            <v>505 Oldham Ct</v>
          </cell>
        </row>
        <row r="285">
          <cell r="A285" t="str">
            <v>0481</v>
          </cell>
          <cell r="B285">
            <v>481</v>
          </cell>
          <cell r="C285" t="str">
            <v>LCC Academic Tech Building</v>
          </cell>
          <cell r="D285" t="str">
            <v>LCC Academic Tech Building</v>
          </cell>
        </row>
        <row r="286">
          <cell r="A286" t="str">
            <v>0484</v>
          </cell>
          <cell r="B286">
            <v>484</v>
          </cell>
          <cell r="C286" t="str">
            <v>Real Properties Garage</v>
          </cell>
          <cell r="D286" t="str">
            <v>Real Properties Garage</v>
          </cell>
        </row>
        <row r="287">
          <cell r="A287" t="str">
            <v>0485</v>
          </cell>
          <cell r="B287">
            <v>485</v>
          </cell>
          <cell r="C287" t="str">
            <v>Boone Tennis Stadium</v>
          </cell>
          <cell r="D287" t="str">
            <v>Boone Tennis Stadium</v>
          </cell>
        </row>
        <row r="288">
          <cell r="A288" t="str">
            <v>0487</v>
          </cell>
          <cell r="B288">
            <v>487</v>
          </cell>
          <cell r="C288" t="str">
            <v>518 Oldham Ct</v>
          </cell>
          <cell r="D288" t="str">
            <v>518 Oldham Ct</v>
          </cell>
        </row>
        <row r="289">
          <cell r="A289" t="str">
            <v>0488</v>
          </cell>
          <cell r="B289">
            <v>488</v>
          </cell>
          <cell r="C289" t="str">
            <v>Woodland Early Learning Center</v>
          </cell>
          <cell r="D289" t="str">
            <v>Woodland Early Learning Center</v>
          </cell>
        </row>
        <row r="290">
          <cell r="A290" t="str">
            <v>0489</v>
          </cell>
          <cell r="B290">
            <v>489</v>
          </cell>
          <cell r="C290" t="str">
            <v>1117 South Limestone</v>
          </cell>
          <cell r="D290" t="str">
            <v>1117 South Limestone</v>
          </cell>
        </row>
        <row r="291">
          <cell r="A291" t="str">
            <v>0490</v>
          </cell>
          <cell r="B291">
            <v>490</v>
          </cell>
          <cell r="C291" t="str">
            <v>Environmental Quality Management</v>
          </cell>
          <cell r="D291" t="str">
            <v>Environmental Quality Management</v>
          </cell>
        </row>
        <row r="292">
          <cell r="A292" t="str">
            <v>0494</v>
          </cell>
          <cell r="B292">
            <v>494</v>
          </cell>
          <cell r="C292" t="str">
            <v>Stuckert Career Center</v>
          </cell>
          <cell r="D292" t="str">
            <v>Stuckert Career Center</v>
          </cell>
        </row>
        <row r="293">
          <cell r="A293" t="str">
            <v>0495</v>
          </cell>
          <cell r="B293">
            <v>495</v>
          </cell>
          <cell r="C293" t="str">
            <v>James F. Hardymon Communications Building</v>
          </cell>
          <cell r="D293" t="str">
            <v>James F. Hardymon Communications Building</v>
          </cell>
        </row>
        <row r="294">
          <cell r="A294" t="str">
            <v>0503</v>
          </cell>
          <cell r="B294">
            <v>503</v>
          </cell>
          <cell r="C294" t="str">
            <v>Ralph G Anderson Building (Mech Eng)</v>
          </cell>
          <cell r="D294" t="str">
            <v>Ralph G Anderson Building (Mech Eng)</v>
          </cell>
        </row>
        <row r="295">
          <cell r="A295" t="str">
            <v>0504</v>
          </cell>
          <cell r="B295">
            <v>504</v>
          </cell>
          <cell r="C295" t="str">
            <v>Sigma Chi Fraternity House</v>
          </cell>
          <cell r="D295" t="str">
            <v>Sigma Chi Fraternity House</v>
          </cell>
        </row>
        <row r="296">
          <cell r="A296" t="str">
            <v>0505</v>
          </cell>
          <cell r="B296">
            <v>505</v>
          </cell>
          <cell r="C296" t="str">
            <v>Alpha Tau Omega Fraternity</v>
          </cell>
          <cell r="D296" t="str">
            <v>Alpha Tau Omega Fraternity</v>
          </cell>
        </row>
        <row r="297">
          <cell r="A297" t="str">
            <v>0507</v>
          </cell>
          <cell r="B297">
            <v>507</v>
          </cell>
          <cell r="C297" t="str">
            <v>Sigma Alpha Epsilon Fraternity</v>
          </cell>
          <cell r="D297" t="str">
            <v>Sigma Alpha Epsilon Fraternity</v>
          </cell>
        </row>
        <row r="298">
          <cell r="A298" t="str">
            <v>0509</v>
          </cell>
          <cell r="B298">
            <v>509</v>
          </cell>
          <cell r="C298" t="str">
            <v>Biomedical Biological Sciences Research Building</v>
          </cell>
          <cell r="D298" t="str">
            <v>Biomedical Biological Sciences Research Bldg</v>
          </cell>
        </row>
        <row r="299">
          <cell r="A299" t="str">
            <v>0514</v>
          </cell>
          <cell r="B299">
            <v>514</v>
          </cell>
          <cell r="C299" t="str">
            <v>Central Utility Plant #4</v>
          </cell>
          <cell r="D299" t="str">
            <v>Central Utility Plant #4</v>
          </cell>
        </row>
        <row r="300">
          <cell r="A300" t="str">
            <v>0517</v>
          </cell>
          <cell r="B300">
            <v>517</v>
          </cell>
          <cell r="C300" t="str">
            <v>College of Medicine Learning Center</v>
          </cell>
          <cell r="D300" t="str">
            <v>College of Medicine Learning Center</v>
          </cell>
        </row>
        <row r="301">
          <cell r="A301" t="str">
            <v>0518</v>
          </cell>
          <cell r="B301">
            <v>518</v>
          </cell>
          <cell r="C301" t="str">
            <v>BBSRB Generator Building</v>
          </cell>
          <cell r="D301" t="str">
            <v>BBSRB Generator Building</v>
          </cell>
        </row>
        <row r="302">
          <cell r="A302" t="str">
            <v>0564</v>
          </cell>
          <cell r="B302">
            <v>564</v>
          </cell>
          <cell r="C302" t="str">
            <v>630 South Broadway</v>
          </cell>
          <cell r="D302" t="str">
            <v>630 South Broadway</v>
          </cell>
        </row>
        <row r="303">
          <cell r="A303" t="str">
            <v>0565</v>
          </cell>
          <cell r="B303">
            <v>565</v>
          </cell>
          <cell r="C303" t="str">
            <v>John T. Smith Hall</v>
          </cell>
          <cell r="D303" t="str">
            <v>John T. Smith Hall</v>
          </cell>
        </row>
        <row r="304">
          <cell r="A304" t="str">
            <v>0566</v>
          </cell>
          <cell r="B304">
            <v>566</v>
          </cell>
          <cell r="C304" t="str">
            <v>Dale E. Baldwin Hall</v>
          </cell>
          <cell r="D304" t="str">
            <v>Dale E. Baldwin Hall</v>
          </cell>
        </row>
        <row r="305">
          <cell r="A305" t="str">
            <v>0567</v>
          </cell>
          <cell r="B305">
            <v>567</v>
          </cell>
          <cell r="C305" t="str">
            <v>Margaret Ingels Hall</v>
          </cell>
          <cell r="D305" t="str">
            <v>Margaret Ingels Hall</v>
          </cell>
        </row>
        <row r="306">
          <cell r="A306" t="str">
            <v>0568</v>
          </cell>
          <cell r="B306">
            <v>568</v>
          </cell>
          <cell r="C306" t="str">
            <v>David P. Roselle Hall</v>
          </cell>
          <cell r="D306" t="str">
            <v>David P. Roselle Hall</v>
          </cell>
        </row>
        <row r="307">
          <cell r="A307" t="str">
            <v>0571</v>
          </cell>
          <cell r="B307">
            <v>571</v>
          </cell>
          <cell r="C307" t="str">
            <v>Parking Structure #6</v>
          </cell>
          <cell r="D307" t="str">
            <v>Parking Structure #6</v>
          </cell>
        </row>
        <row r="308">
          <cell r="A308" t="str">
            <v>0572</v>
          </cell>
          <cell r="B308">
            <v>572</v>
          </cell>
          <cell r="C308" t="str">
            <v>Parking Structure #7</v>
          </cell>
          <cell r="D308" t="str">
            <v>Parking Structure #7</v>
          </cell>
        </row>
        <row r="309">
          <cell r="A309" t="str">
            <v>0582</v>
          </cell>
          <cell r="B309">
            <v>582</v>
          </cell>
          <cell r="C309" t="str">
            <v>University Health Service</v>
          </cell>
          <cell r="D309" t="str">
            <v>University Health Service</v>
          </cell>
        </row>
        <row r="310">
          <cell r="A310" t="str">
            <v>0585</v>
          </cell>
          <cell r="B310">
            <v>585</v>
          </cell>
          <cell r="C310" t="str">
            <v>Baseball Training Pavilion</v>
          </cell>
          <cell r="D310" t="str">
            <v>Baseball Training Pavilion</v>
          </cell>
        </row>
        <row r="311">
          <cell r="A311" t="str">
            <v>0592</v>
          </cell>
          <cell r="B311">
            <v>592</v>
          </cell>
          <cell r="C311" t="str">
            <v>Storage Shed</v>
          </cell>
          <cell r="D311" t="str">
            <v>Storage Shed</v>
          </cell>
        </row>
        <row r="312">
          <cell r="A312" t="str">
            <v>0596</v>
          </cell>
          <cell r="B312">
            <v>596</v>
          </cell>
          <cell r="C312" t="str">
            <v>Lee T. Todd, Jr. Building</v>
          </cell>
          <cell r="D312" t="str">
            <v>Lee T. Todd, Jr. Building</v>
          </cell>
        </row>
        <row r="313">
          <cell r="A313" t="str">
            <v>0601</v>
          </cell>
          <cell r="B313">
            <v>601</v>
          </cell>
          <cell r="C313" t="str">
            <v>Parking Structure #8</v>
          </cell>
          <cell r="D313" t="str">
            <v>Parking Structure #8</v>
          </cell>
        </row>
        <row r="314">
          <cell r="A314" t="str">
            <v>0602</v>
          </cell>
          <cell r="B314">
            <v>602</v>
          </cell>
          <cell r="C314" t="str">
            <v>Pavilion A</v>
          </cell>
          <cell r="D314" t="str">
            <v>Pavilion A</v>
          </cell>
        </row>
        <row r="315">
          <cell r="A315" t="str">
            <v>0604</v>
          </cell>
          <cell r="B315">
            <v>604</v>
          </cell>
          <cell r="C315" t="str">
            <v>Joe Craft Center</v>
          </cell>
          <cell r="D315" t="str">
            <v>Joe Craft Center</v>
          </cell>
        </row>
        <row r="316">
          <cell r="A316" t="str">
            <v>0607</v>
          </cell>
          <cell r="B316">
            <v>607</v>
          </cell>
          <cell r="C316" t="str">
            <v>788 Press Avenue</v>
          </cell>
          <cell r="D316" t="str">
            <v>788 Press Avenue</v>
          </cell>
        </row>
        <row r="317">
          <cell r="A317" t="str">
            <v>0608</v>
          </cell>
          <cell r="B317">
            <v>608</v>
          </cell>
          <cell r="C317" t="str">
            <v>792 Press Avenue</v>
          </cell>
          <cell r="D317" t="str">
            <v>792 Press Avenue</v>
          </cell>
        </row>
        <row r="318">
          <cell r="A318" t="str">
            <v>0609</v>
          </cell>
          <cell r="B318">
            <v>609</v>
          </cell>
          <cell r="C318" t="str">
            <v>796 Press Avenue</v>
          </cell>
          <cell r="D318" t="str">
            <v>796 Press Avenue</v>
          </cell>
        </row>
        <row r="319">
          <cell r="A319" t="str">
            <v>0610</v>
          </cell>
          <cell r="B319">
            <v>610</v>
          </cell>
          <cell r="C319" t="str">
            <v>800 Press Avenue</v>
          </cell>
          <cell r="D319" t="str">
            <v>800 Press Avenue</v>
          </cell>
        </row>
        <row r="320">
          <cell r="A320" t="str">
            <v>0611</v>
          </cell>
          <cell r="B320">
            <v>611</v>
          </cell>
          <cell r="C320" t="str">
            <v>Medical Office Building (Samaritan)</v>
          </cell>
          <cell r="D320" t="str">
            <v>Medical Office Building (Samaritan)</v>
          </cell>
        </row>
        <row r="321">
          <cell r="A321" t="str">
            <v>0612</v>
          </cell>
          <cell r="B321">
            <v>612</v>
          </cell>
          <cell r="C321" t="str">
            <v>Samaritan Chiller Building</v>
          </cell>
          <cell r="D321" t="str">
            <v>Samaritan Chiller Building</v>
          </cell>
        </row>
        <row r="322">
          <cell r="A322" t="str">
            <v>0613</v>
          </cell>
          <cell r="B322">
            <v>613</v>
          </cell>
          <cell r="C322" t="str">
            <v>Samaritan Parking Structure</v>
          </cell>
          <cell r="D322" t="str">
            <v>Samaritan Parking Structure</v>
          </cell>
        </row>
        <row r="323">
          <cell r="A323" t="str">
            <v>0616</v>
          </cell>
          <cell r="B323">
            <v>616</v>
          </cell>
          <cell r="C323" t="str">
            <v>Seaton Center Storage</v>
          </cell>
          <cell r="D323" t="str">
            <v>Seaton Center Storage</v>
          </cell>
        </row>
        <row r="324">
          <cell r="A324" t="str">
            <v>0618</v>
          </cell>
          <cell r="B324">
            <v>618</v>
          </cell>
          <cell r="C324" t="str">
            <v>MacAdam Student Observatory</v>
          </cell>
          <cell r="D324" t="str">
            <v>MacAdam Student Observatory</v>
          </cell>
        </row>
        <row r="325">
          <cell r="A325" t="str">
            <v>0625</v>
          </cell>
          <cell r="B325">
            <v>625</v>
          </cell>
          <cell r="C325" t="str">
            <v>1105 S. Limestone</v>
          </cell>
          <cell r="D325" t="str">
            <v>1105 S. Limestone</v>
          </cell>
        </row>
        <row r="326">
          <cell r="A326" t="str">
            <v>0626</v>
          </cell>
          <cell r="B326">
            <v>626</v>
          </cell>
          <cell r="C326" t="str">
            <v>1119 S. Limestone</v>
          </cell>
          <cell r="D326" t="str">
            <v>1119 S. Limestone</v>
          </cell>
        </row>
        <row r="327">
          <cell r="A327" t="str">
            <v>0630</v>
          </cell>
          <cell r="B327">
            <v>630</v>
          </cell>
          <cell r="C327" t="str">
            <v>Air Medical Crew Quarters</v>
          </cell>
          <cell r="D327" t="str">
            <v>Air Medical Crew Quarters</v>
          </cell>
        </row>
        <row r="328">
          <cell r="A328" t="str">
            <v>0633</v>
          </cell>
          <cell r="B328">
            <v>633</v>
          </cell>
          <cell r="C328" t="str">
            <v>Davis Marksbury Building</v>
          </cell>
          <cell r="D328" t="str">
            <v>Davis Marksbury Building</v>
          </cell>
        </row>
        <row r="329">
          <cell r="A329" t="str">
            <v>0644</v>
          </cell>
          <cell r="B329">
            <v>644</v>
          </cell>
          <cell r="C329" t="str">
            <v>Wildcat Coal Lodge</v>
          </cell>
          <cell r="D329" t="str">
            <v>Wildcat Coal Lodge</v>
          </cell>
        </row>
        <row r="330">
          <cell r="A330" t="str">
            <v>0645</v>
          </cell>
          <cell r="B330">
            <v>645</v>
          </cell>
          <cell r="C330" t="str">
            <v>179 Leader Ave</v>
          </cell>
          <cell r="D330" t="str">
            <v>179 Leader Ave</v>
          </cell>
        </row>
        <row r="331">
          <cell r="A331" t="str">
            <v>0651</v>
          </cell>
          <cell r="B331">
            <v>651</v>
          </cell>
          <cell r="C331" t="str">
            <v>Mandrell Hall</v>
          </cell>
          <cell r="D331" t="str">
            <v>Mandrell Hall</v>
          </cell>
        </row>
        <row r="332">
          <cell r="A332" t="str">
            <v>0652</v>
          </cell>
          <cell r="B332">
            <v>652</v>
          </cell>
          <cell r="C332" t="str">
            <v>Bosworth Hall</v>
          </cell>
          <cell r="D332" t="str">
            <v>Bosworth Hall</v>
          </cell>
        </row>
        <row r="333">
          <cell r="A333" t="str">
            <v>0653</v>
          </cell>
          <cell r="B333">
            <v>653</v>
          </cell>
          <cell r="C333" t="str">
            <v>Sanders Hall</v>
          </cell>
          <cell r="D333" t="str">
            <v>Sanders Hall</v>
          </cell>
        </row>
        <row r="334">
          <cell r="A334" t="str">
            <v>0654</v>
          </cell>
          <cell r="B334">
            <v>654</v>
          </cell>
          <cell r="C334" t="str">
            <v>Building 100</v>
          </cell>
          <cell r="D334" t="str">
            <v>Building 100</v>
          </cell>
        </row>
        <row r="335">
          <cell r="A335" t="str">
            <v>0655</v>
          </cell>
          <cell r="B335">
            <v>655</v>
          </cell>
          <cell r="C335" t="str">
            <v>Building 200</v>
          </cell>
          <cell r="D335" t="str">
            <v>Building 200</v>
          </cell>
        </row>
        <row r="336">
          <cell r="A336" t="str">
            <v>0656</v>
          </cell>
          <cell r="B336">
            <v>656</v>
          </cell>
          <cell r="C336" t="str">
            <v>Building 300</v>
          </cell>
          <cell r="D336" t="str">
            <v>Building 300</v>
          </cell>
        </row>
        <row r="337">
          <cell r="A337" t="str">
            <v>0657</v>
          </cell>
          <cell r="B337">
            <v>657</v>
          </cell>
          <cell r="C337" t="str">
            <v>Building 400</v>
          </cell>
          <cell r="D337" t="str">
            <v>Building 400</v>
          </cell>
        </row>
        <row r="338">
          <cell r="A338" t="str">
            <v>0658</v>
          </cell>
          <cell r="B338">
            <v>658</v>
          </cell>
          <cell r="C338" t="str">
            <v>Maintenance Bldg.</v>
          </cell>
          <cell r="D338" t="str">
            <v>Maintenance Bldg.</v>
          </cell>
        </row>
        <row r="339">
          <cell r="A339" t="str">
            <v>0659</v>
          </cell>
          <cell r="B339">
            <v>659</v>
          </cell>
          <cell r="C339" t="str">
            <v>Gas Building</v>
          </cell>
          <cell r="D339" t="str">
            <v>Gas Building</v>
          </cell>
        </row>
        <row r="340">
          <cell r="A340" t="str">
            <v>0660</v>
          </cell>
          <cell r="B340">
            <v>660</v>
          </cell>
          <cell r="C340" t="str">
            <v>Maxwelton Ct. Apts #1</v>
          </cell>
          <cell r="D340" t="str">
            <v>Maxwelton Ct. Apts #1</v>
          </cell>
        </row>
        <row r="341">
          <cell r="A341" t="str">
            <v>0661</v>
          </cell>
          <cell r="B341">
            <v>661</v>
          </cell>
          <cell r="C341" t="str">
            <v>Maxwelton Ct. Apts #2</v>
          </cell>
          <cell r="D341" t="str">
            <v>Maxwelton Ct. Apts #2</v>
          </cell>
        </row>
        <row r="342">
          <cell r="A342" t="str">
            <v>0662</v>
          </cell>
          <cell r="B342">
            <v>662</v>
          </cell>
          <cell r="C342" t="str">
            <v>Maxwelton Ct. Apts #3</v>
          </cell>
          <cell r="D342" t="str">
            <v>Maxwelton Ct. Apts #3</v>
          </cell>
        </row>
        <row r="343">
          <cell r="A343" t="str">
            <v>0663</v>
          </cell>
          <cell r="B343">
            <v>663</v>
          </cell>
          <cell r="C343" t="str">
            <v>Maxwelton Ct. Apts #4</v>
          </cell>
          <cell r="D343" t="str">
            <v>Maxwelton Ct. Apts #4</v>
          </cell>
        </row>
        <row r="344">
          <cell r="A344" t="str">
            <v>0664</v>
          </cell>
          <cell r="B344">
            <v>664</v>
          </cell>
          <cell r="C344" t="str">
            <v>Maxwelton Ct. Apts #5</v>
          </cell>
          <cell r="D344" t="str">
            <v>Maxwelton Ct. Apts #5</v>
          </cell>
        </row>
        <row r="345">
          <cell r="A345" t="str">
            <v>0665</v>
          </cell>
          <cell r="B345">
            <v>665</v>
          </cell>
          <cell r="C345" t="str">
            <v>Maxwelton Ct. Apts #6</v>
          </cell>
          <cell r="D345" t="str">
            <v>Maxwelton Ct. Apts #6</v>
          </cell>
        </row>
        <row r="346">
          <cell r="A346" t="str">
            <v>0666</v>
          </cell>
          <cell r="B346">
            <v>666</v>
          </cell>
          <cell r="C346" t="str">
            <v>Maxwelton Ct. Apts #7</v>
          </cell>
          <cell r="D346" t="str">
            <v>Maxwelton Ct. Apts #7</v>
          </cell>
        </row>
        <row r="347">
          <cell r="A347" t="str">
            <v>0667</v>
          </cell>
          <cell r="B347">
            <v>667</v>
          </cell>
          <cell r="C347" t="str">
            <v>Maxwelton Ct. Apts #8</v>
          </cell>
          <cell r="D347" t="str">
            <v>Maxwelton Ct. Apts #8</v>
          </cell>
        </row>
        <row r="348">
          <cell r="A348" t="str">
            <v>0668</v>
          </cell>
          <cell r="B348">
            <v>668</v>
          </cell>
          <cell r="C348" t="str">
            <v>Maxwelton Ct. Apts #9</v>
          </cell>
          <cell r="D348" t="str">
            <v>Maxwelton Ct. Apts #9</v>
          </cell>
        </row>
        <row r="349">
          <cell r="A349" t="str">
            <v>0669</v>
          </cell>
          <cell r="B349">
            <v>669</v>
          </cell>
          <cell r="C349" t="str">
            <v>Maxwelton Ct. Apts #10</v>
          </cell>
          <cell r="D349" t="str">
            <v>Maxwelton Ct. Apts #10</v>
          </cell>
        </row>
        <row r="350">
          <cell r="A350" t="str">
            <v>0670</v>
          </cell>
          <cell r="B350">
            <v>670</v>
          </cell>
          <cell r="C350" t="str">
            <v>Maxwelton Ct. Apts #11</v>
          </cell>
          <cell r="D350" t="str">
            <v>Maxwelton Ct. Apts #11</v>
          </cell>
        </row>
        <row r="351">
          <cell r="A351" t="str">
            <v>0671</v>
          </cell>
          <cell r="B351">
            <v>671</v>
          </cell>
          <cell r="C351" t="str">
            <v>Maxwelton Ct. Apts #12</v>
          </cell>
          <cell r="D351" t="str">
            <v>Maxwelton Ct. Apts #12</v>
          </cell>
        </row>
        <row r="352">
          <cell r="A352" t="str">
            <v>0672</v>
          </cell>
          <cell r="B352">
            <v>672</v>
          </cell>
          <cell r="C352" t="str">
            <v>Maxwelton Ct. Apts #13</v>
          </cell>
          <cell r="D352" t="str">
            <v>Maxwelton Ct. Apts #13</v>
          </cell>
        </row>
        <row r="353">
          <cell r="A353" t="str">
            <v>0673</v>
          </cell>
          <cell r="B353">
            <v>673</v>
          </cell>
          <cell r="C353" t="str">
            <v>Maxwelton Ct. Apts #14</v>
          </cell>
          <cell r="D353" t="str">
            <v>Maxwelton Ct. Apts #14</v>
          </cell>
        </row>
        <row r="354">
          <cell r="A354" t="str">
            <v>0674</v>
          </cell>
          <cell r="B354">
            <v>674</v>
          </cell>
          <cell r="C354" t="str">
            <v>Maxwelton Ct. Apts #15</v>
          </cell>
          <cell r="D354" t="str">
            <v>Maxwelton Ct. Apts #15</v>
          </cell>
        </row>
        <row r="355">
          <cell r="A355" t="str">
            <v>0675</v>
          </cell>
          <cell r="B355">
            <v>675</v>
          </cell>
          <cell r="C355" t="str">
            <v>Maxwelton Ct. Apts #16</v>
          </cell>
          <cell r="D355" t="str">
            <v>Maxwelton Ct. Apts #16</v>
          </cell>
        </row>
        <row r="356">
          <cell r="A356" t="str">
            <v>0676</v>
          </cell>
          <cell r="B356">
            <v>676</v>
          </cell>
          <cell r="C356" t="str">
            <v>New Student Center</v>
          </cell>
          <cell r="D356" t="str">
            <v>New Student Center</v>
          </cell>
        </row>
        <row r="357">
          <cell r="A357" t="str">
            <v>0677</v>
          </cell>
          <cell r="B357">
            <v>677</v>
          </cell>
          <cell r="C357" t="str">
            <v>University Flats</v>
          </cell>
          <cell r="D357" t="str">
            <v>University Flats</v>
          </cell>
        </row>
        <row r="358">
          <cell r="A358" t="str">
            <v>0678</v>
          </cell>
          <cell r="B358">
            <v>678</v>
          </cell>
          <cell r="C358" t="str">
            <v>Lewis Hall</v>
          </cell>
          <cell r="D358" t="str">
            <v>Lewis Hall</v>
          </cell>
        </row>
        <row r="359">
          <cell r="A359" t="str">
            <v>0679</v>
          </cell>
          <cell r="B359">
            <v>679</v>
          </cell>
          <cell r="C359" t="str">
            <v>Research Building #2</v>
          </cell>
          <cell r="D359" t="str">
            <v>Research Building #2</v>
          </cell>
        </row>
        <row r="360">
          <cell r="A360" t="str">
            <v>0682</v>
          </cell>
          <cell r="B360">
            <v>682</v>
          </cell>
          <cell r="C360" t="str">
            <v>Baseball Facility</v>
          </cell>
          <cell r="D360" t="str">
            <v>Baseball Facility</v>
          </cell>
        </row>
        <row r="361">
          <cell r="A361" t="str">
            <v>0687</v>
          </cell>
          <cell r="B361">
            <v>687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0688</v>
          </cell>
          <cell r="B362">
            <v>688</v>
          </cell>
          <cell r="C362" t="str">
            <v>665 S Limestone</v>
          </cell>
          <cell r="D362" t="str">
            <v>665 S Limestone</v>
          </cell>
        </row>
        <row r="363">
          <cell r="A363" t="str">
            <v>0689</v>
          </cell>
          <cell r="B363">
            <v>689</v>
          </cell>
          <cell r="C363" t="str">
            <v>685 S Limestone</v>
          </cell>
          <cell r="D363" t="str">
            <v>685 S Limestone</v>
          </cell>
        </row>
        <row r="364">
          <cell r="A364" t="str">
            <v>0691</v>
          </cell>
          <cell r="B364">
            <v>691</v>
          </cell>
          <cell r="C364" t="str">
            <v>143 State St</v>
          </cell>
          <cell r="D364" t="str">
            <v>143 State St</v>
          </cell>
        </row>
        <row r="365">
          <cell r="A365" t="str">
            <v>0694</v>
          </cell>
          <cell r="B365">
            <v>694</v>
          </cell>
          <cell r="C365" t="str">
            <v>112 Conn Terrace</v>
          </cell>
          <cell r="D365" t="str">
            <v>112 Conn Terrace</v>
          </cell>
        </row>
        <row r="366">
          <cell r="A366" t="str">
            <v>0697</v>
          </cell>
          <cell r="B366">
            <v>697</v>
          </cell>
          <cell r="C366" t="str">
            <v>116 Conn Terrace</v>
          </cell>
          <cell r="D366" t="str">
            <v>116 Conn Terrace</v>
          </cell>
        </row>
        <row r="367">
          <cell r="A367" t="str">
            <v>0698</v>
          </cell>
          <cell r="B367">
            <v>698</v>
          </cell>
          <cell r="C367" t="str">
            <v>University Inn #1</v>
          </cell>
          <cell r="D367" t="str">
            <v>University Inn #1</v>
          </cell>
        </row>
        <row r="368">
          <cell r="A368" t="str">
            <v>0699</v>
          </cell>
          <cell r="B368">
            <v>699</v>
          </cell>
          <cell r="C368" t="str">
            <v>University Inn #2</v>
          </cell>
          <cell r="D368" t="str">
            <v>University Inn #2</v>
          </cell>
        </row>
        <row r="369">
          <cell r="A369">
            <v>1200</v>
          </cell>
          <cell r="B369">
            <v>1200</v>
          </cell>
          <cell r="C369" t="str">
            <v>Electric Substation #1</v>
          </cell>
          <cell r="D369" t="str">
            <v>Electric Substation #1</v>
          </cell>
        </row>
        <row r="370">
          <cell r="A370">
            <v>1201</v>
          </cell>
          <cell r="B370">
            <v>1201</v>
          </cell>
          <cell r="C370" t="str">
            <v>Electric Substation #3</v>
          </cell>
          <cell r="D370" t="str">
            <v>Electric Substation #3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  <cell r="B377">
            <v>9861</v>
          </cell>
          <cell r="C377" t="str">
            <v>845 Angliana Ave</v>
          </cell>
          <cell r="D377" t="str">
            <v>845 Angliana Ave</v>
          </cell>
        </row>
        <row r="378">
          <cell r="A378" t="str">
            <v>9925</v>
          </cell>
          <cell r="B378">
            <v>9925</v>
          </cell>
          <cell r="C378" t="str">
            <v>Alpha Phi Sorority</v>
          </cell>
          <cell r="D378" t="str">
            <v>Alpha Phi Sorority</v>
          </cell>
        </row>
        <row r="379">
          <cell r="A379" t="str">
            <v>9983</v>
          </cell>
          <cell r="B379">
            <v>9983</v>
          </cell>
          <cell r="C379" t="str">
            <v>College of Medicine Building</v>
          </cell>
          <cell r="D379" t="str">
            <v>College of Medicine Building</v>
          </cell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/>
          <cell r="B409"/>
          <cell r="C409"/>
          <cell r="D40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2"/>
  <sheetViews>
    <sheetView tabSelected="1" topLeftCell="A90" zoomScale="90" zoomScaleNormal="90" workbookViewId="0">
      <selection activeCell="G129" sqref="G129:H151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59" t="s">
        <v>7</v>
      </c>
      <c r="B1" s="70" t="s">
        <v>75</v>
      </c>
      <c r="C1" s="70"/>
      <c r="F1" s="61" t="s">
        <v>10</v>
      </c>
      <c r="G1" s="18">
        <v>42844</v>
      </c>
      <c r="J1" s="63" t="s">
        <v>33</v>
      </c>
      <c r="K1" s="63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0" t="s">
        <v>8</v>
      </c>
      <c r="B2" s="71" t="s">
        <v>122</v>
      </c>
      <c r="C2" s="71"/>
      <c r="F2" s="62" t="s">
        <v>12</v>
      </c>
      <c r="G2" s="22" t="s">
        <v>72</v>
      </c>
      <c r="J2" s="15">
        <f>G161-J161</f>
        <v>34</v>
      </c>
      <c r="K2" s="15">
        <f>H161-M161</f>
        <v>31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4" t="s">
        <v>19</v>
      </c>
      <c r="B5" s="64" t="s">
        <v>14</v>
      </c>
      <c r="C5" s="65" t="s">
        <v>9</v>
      </c>
      <c r="D5" s="65" t="s">
        <v>4</v>
      </c>
      <c r="E5" s="65" t="s">
        <v>1</v>
      </c>
      <c r="F5" s="65" t="s">
        <v>11</v>
      </c>
      <c r="G5" s="65" t="s">
        <v>15</v>
      </c>
      <c r="H5" s="65" t="s">
        <v>16</v>
      </c>
      <c r="I5" s="66" t="s">
        <v>17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37</v>
      </c>
      <c r="O5" s="66" t="s">
        <v>38</v>
      </c>
    </row>
    <row r="6" spans="1:16" s="38" customFormat="1" ht="15.75" thickTop="1" x14ac:dyDescent="0.25">
      <c r="A6" s="45" t="s">
        <v>76</v>
      </c>
      <c r="B6" s="45" t="s">
        <v>92</v>
      </c>
      <c r="C6" s="39" t="s">
        <v>22</v>
      </c>
      <c r="D6" s="38" t="s">
        <v>5</v>
      </c>
      <c r="E6" s="47">
        <v>685</v>
      </c>
      <c r="F6" s="38">
        <v>677</v>
      </c>
      <c r="G6" s="47" t="s">
        <v>13</v>
      </c>
      <c r="H6" s="38" t="s">
        <v>13</v>
      </c>
      <c r="I6" s="39"/>
      <c r="J6" s="52" t="str">
        <f>IF(G6="No Change","N/A",IF(G6="New Tag Required",Lookup!F:F,IF(G6="Remove Old Tag",Lookup!F:F,IF(G6="N/A","N/A",""))))</f>
        <v>N/A</v>
      </c>
      <c r="K6" s="53"/>
      <c r="L6" s="52"/>
      <c r="M6" s="52" t="str">
        <f>IF(H6="No Change","N/A",IF(H6="New Tag Required",Lookup!F:F,IF(H6="Remove Old Sign",Lookup!F:F,IF(H6="N/A","N/A",""))))</f>
        <v>N/A</v>
      </c>
      <c r="N6" s="53"/>
      <c r="O6" s="52"/>
    </row>
    <row r="7" spans="1:16" s="38" customFormat="1" x14ac:dyDescent="0.25">
      <c r="A7" s="74" t="s">
        <v>233</v>
      </c>
      <c r="B7" s="45" t="s">
        <v>92</v>
      </c>
      <c r="C7" s="39" t="s">
        <v>73</v>
      </c>
      <c r="D7" s="38" t="s">
        <v>5</v>
      </c>
      <c r="E7" s="47">
        <v>65</v>
      </c>
      <c r="F7" s="38">
        <v>69</v>
      </c>
      <c r="G7" s="47" t="s">
        <v>13</v>
      </c>
      <c r="H7" s="38" t="s">
        <v>13</v>
      </c>
      <c r="I7" s="39"/>
      <c r="J7" s="52"/>
      <c r="K7" s="53"/>
      <c r="L7" s="52"/>
      <c r="M7" s="52"/>
      <c r="N7" s="53"/>
      <c r="O7" s="52"/>
    </row>
    <row r="8" spans="1:16" s="38" customFormat="1" x14ac:dyDescent="0.25">
      <c r="A8" s="74" t="s">
        <v>234</v>
      </c>
      <c r="B8" s="45" t="s">
        <v>92</v>
      </c>
      <c r="C8" s="39" t="s">
        <v>73</v>
      </c>
      <c r="D8" s="38" t="s">
        <v>5</v>
      </c>
      <c r="E8" s="47">
        <v>42</v>
      </c>
      <c r="F8" s="38">
        <v>52</v>
      </c>
      <c r="G8" s="47" t="s">
        <v>13</v>
      </c>
      <c r="H8" s="38" t="s">
        <v>13</v>
      </c>
      <c r="I8" s="39"/>
      <c r="J8" s="52"/>
      <c r="K8" s="53"/>
      <c r="L8" s="52"/>
      <c r="M8" s="52"/>
      <c r="N8" s="53"/>
      <c r="O8" s="52"/>
    </row>
    <row r="9" spans="1:16" s="38" customFormat="1" x14ac:dyDescent="0.25">
      <c r="A9" s="45" t="s">
        <v>77</v>
      </c>
      <c r="B9" s="45" t="s">
        <v>92</v>
      </c>
      <c r="C9" s="39" t="s">
        <v>22</v>
      </c>
      <c r="D9" s="38" t="s">
        <v>5</v>
      </c>
      <c r="E9" s="47">
        <v>37</v>
      </c>
      <c r="F9" s="38">
        <v>37</v>
      </c>
      <c r="G9" s="47" t="s">
        <v>13</v>
      </c>
      <c r="H9" s="38" t="s">
        <v>13</v>
      </c>
      <c r="I9" s="39"/>
      <c r="J9" s="52" t="str">
        <f>IF(G9="No Change","N/A",IF(G9="New Tag Required",Lookup!F:F,IF(G9="Remove Old Tag",Lookup!F:F,IF(G9="N/A","N/A",""))))</f>
        <v>N/A</v>
      </c>
      <c r="K9" s="53"/>
      <c r="L9" s="52"/>
      <c r="M9" s="52" t="str">
        <f>IF(H9="No Change","N/A",IF(H9="New Tag Required",Lookup!F:F,IF(H9="Remove Old Sign",Lookup!F:F,IF(H9="N/A","N/A",""))))</f>
        <v>N/A</v>
      </c>
      <c r="N9" s="53"/>
      <c r="O9" s="52"/>
    </row>
    <row r="10" spans="1:16" s="38" customFormat="1" x14ac:dyDescent="0.25">
      <c r="A10" s="74" t="s">
        <v>226</v>
      </c>
      <c r="B10" s="45" t="s">
        <v>92</v>
      </c>
      <c r="C10" s="39" t="s">
        <v>73</v>
      </c>
      <c r="D10" s="38" t="s">
        <v>5</v>
      </c>
      <c r="E10" s="47">
        <v>180</v>
      </c>
      <c r="F10" s="38">
        <v>182</v>
      </c>
      <c r="G10" s="47" t="s">
        <v>13</v>
      </c>
      <c r="H10" s="38" t="s">
        <v>13</v>
      </c>
      <c r="I10" s="39"/>
      <c r="J10" s="52"/>
      <c r="K10" s="53"/>
      <c r="L10" s="52"/>
      <c r="M10" s="52"/>
      <c r="N10" s="53"/>
      <c r="O10" s="52"/>
    </row>
    <row r="11" spans="1:16" s="38" customFormat="1" x14ac:dyDescent="0.25">
      <c r="A11" s="74" t="s">
        <v>227</v>
      </c>
      <c r="B11" s="45" t="s">
        <v>92</v>
      </c>
      <c r="C11" s="39" t="s">
        <v>73</v>
      </c>
      <c r="D11" s="38" t="s">
        <v>5</v>
      </c>
      <c r="E11" s="47">
        <v>139</v>
      </c>
      <c r="F11" s="38">
        <v>113</v>
      </c>
      <c r="G11" s="47" t="s">
        <v>13</v>
      </c>
      <c r="H11" s="38" t="s">
        <v>13</v>
      </c>
      <c r="I11" s="39"/>
      <c r="J11" s="52"/>
      <c r="K11" s="53"/>
      <c r="L11" s="52"/>
      <c r="M11" s="52"/>
      <c r="N11" s="53"/>
      <c r="O11" s="52"/>
    </row>
    <row r="12" spans="1:16" s="38" customFormat="1" x14ac:dyDescent="0.25">
      <c r="A12" s="74" t="s">
        <v>228</v>
      </c>
      <c r="B12" s="45" t="s">
        <v>92</v>
      </c>
      <c r="C12" s="39" t="s">
        <v>73</v>
      </c>
      <c r="D12" s="38" t="s">
        <v>5</v>
      </c>
      <c r="E12" s="47">
        <v>132</v>
      </c>
      <c r="F12" s="38">
        <v>131</v>
      </c>
      <c r="G12" s="47" t="s">
        <v>13</v>
      </c>
      <c r="H12" s="38" t="s">
        <v>13</v>
      </c>
      <c r="I12" s="39"/>
      <c r="J12" s="52"/>
      <c r="K12" s="53"/>
      <c r="L12" s="52"/>
      <c r="M12" s="52"/>
      <c r="N12" s="53"/>
      <c r="O12" s="52"/>
    </row>
    <row r="13" spans="1:16" s="38" customFormat="1" x14ac:dyDescent="0.25">
      <c r="A13" s="74" t="s">
        <v>229</v>
      </c>
      <c r="B13" s="45" t="s">
        <v>92</v>
      </c>
      <c r="C13" s="39" t="s">
        <v>73</v>
      </c>
      <c r="D13" s="38" t="s">
        <v>5</v>
      </c>
      <c r="E13" s="47">
        <v>341</v>
      </c>
      <c r="F13" s="38">
        <v>323</v>
      </c>
      <c r="G13" s="47" t="s">
        <v>13</v>
      </c>
      <c r="H13" s="38" t="s">
        <v>13</v>
      </c>
      <c r="I13" s="39"/>
      <c r="J13" s="52"/>
      <c r="K13" s="53"/>
      <c r="L13" s="52"/>
      <c r="M13" s="52"/>
      <c r="N13" s="53"/>
      <c r="O13" s="52"/>
    </row>
    <row r="14" spans="1:16" s="38" customFormat="1" x14ac:dyDescent="0.25">
      <c r="A14" s="74" t="s">
        <v>230</v>
      </c>
      <c r="B14" s="45" t="s">
        <v>92</v>
      </c>
      <c r="C14" s="39" t="s">
        <v>73</v>
      </c>
      <c r="D14" s="38" t="s">
        <v>5</v>
      </c>
      <c r="E14" s="47">
        <v>421</v>
      </c>
      <c r="F14" s="38">
        <v>447</v>
      </c>
      <c r="G14" s="47" t="s">
        <v>13</v>
      </c>
      <c r="H14" s="38" t="s">
        <v>13</v>
      </c>
      <c r="I14" s="39"/>
      <c r="J14" s="52"/>
      <c r="K14" s="53"/>
      <c r="L14" s="52"/>
      <c r="M14" s="52"/>
      <c r="N14" s="53"/>
      <c r="O14" s="52"/>
    </row>
    <row r="15" spans="1:16" s="38" customFormat="1" x14ac:dyDescent="0.25">
      <c r="A15" s="74" t="s">
        <v>231</v>
      </c>
      <c r="B15" s="45" t="s">
        <v>92</v>
      </c>
      <c r="C15" s="39" t="s">
        <v>73</v>
      </c>
      <c r="D15" s="38" t="s">
        <v>5</v>
      </c>
      <c r="E15" s="47">
        <v>235</v>
      </c>
      <c r="F15" s="38">
        <v>218</v>
      </c>
      <c r="G15" s="47" t="s">
        <v>13</v>
      </c>
      <c r="H15" s="38" t="s">
        <v>13</v>
      </c>
      <c r="I15" s="39"/>
      <c r="J15" s="52"/>
      <c r="K15" s="53"/>
      <c r="L15" s="52"/>
      <c r="M15" s="52"/>
      <c r="N15" s="53"/>
      <c r="O15" s="52"/>
    </row>
    <row r="16" spans="1:16" s="38" customFormat="1" ht="15" customHeight="1" x14ac:dyDescent="0.25">
      <c r="A16" s="45" t="s">
        <v>78</v>
      </c>
      <c r="B16" s="45" t="s">
        <v>92</v>
      </c>
      <c r="C16" s="39" t="s">
        <v>22</v>
      </c>
      <c r="D16" s="38" t="s">
        <v>5</v>
      </c>
      <c r="E16" s="47">
        <v>2713</v>
      </c>
      <c r="F16" s="38">
        <v>2470</v>
      </c>
      <c r="G16" s="47" t="s">
        <v>13</v>
      </c>
      <c r="H16" s="38" t="s">
        <v>13</v>
      </c>
      <c r="I16" s="39"/>
      <c r="J16" s="52" t="str">
        <f>IF(G16="No Change","N/A",IF(G16="New Tag Required",Lookup!F:F,IF(G16="Remove Old Tag",Lookup!F:F,IF(G16="N/A","N/A",""))))</f>
        <v>N/A</v>
      </c>
      <c r="K16" s="53"/>
      <c r="L16" s="52"/>
      <c r="M16" s="52" t="str">
        <f>IF(H16="No Change","N/A",IF(H16="New Tag Required",Lookup!F:F,IF(H16="Remove Old Sign",Lookup!F:F,IF(H16="N/A","N/A",""))))</f>
        <v>N/A</v>
      </c>
      <c r="N16" s="53"/>
      <c r="O16" s="52"/>
    </row>
    <row r="17" spans="1:15" s="38" customFormat="1" ht="15" customHeight="1" x14ac:dyDescent="0.25">
      <c r="A17" s="74" t="s">
        <v>232</v>
      </c>
      <c r="B17" s="45" t="s">
        <v>92</v>
      </c>
      <c r="C17" s="39" t="s">
        <v>73</v>
      </c>
      <c r="D17" s="38" t="s">
        <v>5</v>
      </c>
      <c r="E17" s="47">
        <v>596</v>
      </c>
      <c r="F17" s="38">
        <v>619</v>
      </c>
      <c r="G17" s="47"/>
      <c r="I17" s="39"/>
      <c r="J17" s="52"/>
      <c r="K17" s="53"/>
      <c r="L17" s="52"/>
      <c r="M17" s="52"/>
      <c r="N17" s="53"/>
      <c r="O17" s="52"/>
    </row>
    <row r="18" spans="1:15" s="38" customFormat="1" ht="15" customHeight="1" x14ac:dyDescent="0.25">
      <c r="A18" s="45" t="s">
        <v>224</v>
      </c>
      <c r="B18" s="45" t="s">
        <v>92</v>
      </c>
      <c r="C18" s="39" t="s">
        <v>50</v>
      </c>
      <c r="D18" s="38" t="s">
        <v>5</v>
      </c>
      <c r="E18" s="47">
        <v>0</v>
      </c>
      <c r="F18" s="1">
        <v>77</v>
      </c>
      <c r="G18" s="47" t="s">
        <v>3</v>
      </c>
      <c r="H18" s="38" t="s">
        <v>13</v>
      </c>
      <c r="I18" s="39" t="s">
        <v>225</v>
      </c>
      <c r="J18" s="52"/>
      <c r="K18" s="53"/>
      <c r="L18" s="52"/>
      <c r="M18" s="52"/>
      <c r="N18" s="53"/>
      <c r="O18" s="52"/>
    </row>
    <row r="19" spans="1:15" s="38" customFormat="1" x14ac:dyDescent="0.25">
      <c r="A19" s="54" t="s">
        <v>93</v>
      </c>
      <c r="B19" s="45" t="s">
        <v>92</v>
      </c>
      <c r="C19" s="39" t="s">
        <v>24</v>
      </c>
      <c r="D19" s="38" t="s">
        <v>5</v>
      </c>
      <c r="E19" s="55">
        <v>0</v>
      </c>
      <c r="F19" s="1">
        <v>906</v>
      </c>
      <c r="G19" s="47" t="s">
        <v>3</v>
      </c>
      <c r="H19" s="38" t="s">
        <v>18</v>
      </c>
      <c r="I19" s="39"/>
      <c r="J19" s="52">
        <f>IF(G19="No Change","N/A",IF(G19="New Tag Required",Lookup!F:F,IF(G19="Remove Old Tag",Lookup!F:F,IF(G19="N/A","N/A",""))))</f>
        <v>0</v>
      </c>
      <c r="K19" s="53"/>
      <c r="L19" s="52"/>
      <c r="M19" s="52" t="str">
        <f>IF(H19="No Change","N/A",IF(H19="New Tag Required",Lookup!F:F,IF(H19="Remove Old Sign",Lookup!F:F,IF(H19="N/A","N/A",""))))</f>
        <v/>
      </c>
      <c r="N19" s="53"/>
      <c r="O19" s="52"/>
    </row>
    <row r="20" spans="1:15" s="38" customFormat="1" x14ac:dyDescent="0.25">
      <c r="A20" s="56" t="s">
        <v>94</v>
      </c>
      <c r="B20" s="45" t="s">
        <v>92</v>
      </c>
      <c r="C20" s="39" t="s">
        <v>24</v>
      </c>
      <c r="D20" s="38" t="s">
        <v>5</v>
      </c>
      <c r="E20" s="47">
        <v>0</v>
      </c>
      <c r="F20" s="1">
        <v>187</v>
      </c>
      <c r="G20" s="47" t="s">
        <v>3</v>
      </c>
      <c r="H20" s="38" t="s">
        <v>18</v>
      </c>
      <c r="I20" s="39"/>
      <c r="J20" s="52">
        <f>IF(G20="No Change","N/A",IF(G20="New Tag Required",Lookup!F:F,IF(G20="Remove Old Tag",Lookup!F:F,IF(G20="N/A","N/A",""))))</f>
        <v>0</v>
      </c>
      <c r="K20" s="53"/>
      <c r="L20" s="52"/>
      <c r="M20" s="52" t="str">
        <f>IF(H20="No Change","N/A",IF(H20="New Tag Required",Lookup!F:F,IF(H20="Remove Old Sign",Lookup!F:F,IF(H20="N/A","N/A",""))))</f>
        <v/>
      </c>
      <c r="N20" s="53"/>
      <c r="O20" s="52"/>
    </row>
    <row r="21" spans="1:15" s="38" customFormat="1" x14ac:dyDescent="0.25">
      <c r="A21" s="56" t="s">
        <v>95</v>
      </c>
      <c r="B21" s="45" t="s">
        <v>92</v>
      </c>
      <c r="C21" s="39" t="s">
        <v>24</v>
      </c>
      <c r="D21" s="38" t="s">
        <v>5</v>
      </c>
      <c r="E21" s="47">
        <v>0</v>
      </c>
      <c r="F21" s="1">
        <v>105</v>
      </c>
      <c r="G21" s="47" t="s">
        <v>3</v>
      </c>
      <c r="H21" s="38" t="s">
        <v>18</v>
      </c>
      <c r="I21" s="39"/>
      <c r="J21" s="52">
        <f>IF(G21="No Change","N/A",IF(G21="New Tag Required",Lookup!F:F,IF(G21="Remove Old Tag",Lookup!F:F,IF(G21="N/A","N/A",""))))</f>
        <v>0</v>
      </c>
      <c r="K21" s="53"/>
      <c r="L21" s="52"/>
      <c r="M21" s="52" t="str">
        <f>IF(H21="No Change","N/A",IF(H21="New Tag Required",Lookup!F:F,IF(H21="Remove Old Sign",Lookup!F:F,IF(H21="N/A","N/A",""))))</f>
        <v/>
      </c>
      <c r="N21" s="53"/>
      <c r="O21" s="52"/>
    </row>
    <row r="22" spans="1:15" s="38" customFormat="1" x14ac:dyDescent="0.25">
      <c r="A22" s="56" t="s">
        <v>96</v>
      </c>
      <c r="B22" s="45" t="s">
        <v>92</v>
      </c>
      <c r="C22" s="39" t="s">
        <v>24</v>
      </c>
      <c r="D22" s="38" t="s">
        <v>5</v>
      </c>
      <c r="E22" s="47">
        <v>0</v>
      </c>
      <c r="F22" s="1">
        <v>185</v>
      </c>
      <c r="G22" s="47" t="s">
        <v>3</v>
      </c>
      <c r="H22" s="38" t="s">
        <v>18</v>
      </c>
      <c r="I22" s="39"/>
      <c r="J22" s="52">
        <f>IF(G22="No Change","N/A",IF(G22="New Tag Required",Lookup!F:F,IF(G22="Remove Old Tag",Lookup!F:F,IF(G22="N/A","N/A",""))))</f>
        <v>0</v>
      </c>
      <c r="K22" s="53"/>
      <c r="L22" s="52"/>
      <c r="M22" s="52" t="str">
        <f>IF(H22="No Change","N/A",IF(H22="New Tag Required",Lookup!F:F,IF(H22="Remove Old Sign",Lookup!F:F,IF(H22="N/A","N/A",""))))</f>
        <v/>
      </c>
      <c r="N22" s="53"/>
      <c r="O22" s="52"/>
    </row>
    <row r="23" spans="1:15" s="38" customFormat="1" x14ac:dyDescent="0.25">
      <c r="A23" s="56" t="s">
        <v>97</v>
      </c>
      <c r="B23" s="45" t="s">
        <v>92</v>
      </c>
      <c r="C23" s="39" t="s">
        <v>24</v>
      </c>
      <c r="D23" s="38" t="s">
        <v>5</v>
      </c>
      <c r="E23" s="47">
        <v>0</v>
      </c>
      <c r="F23" s="1">
        <v>105</v>
      </c>
      <c r="G23" s="47" t="s">
        <v>3</v>
      </c>
      <c r="H23" s="38" t="s">
        <v>18</v>
      </c>
      <c r="I23" s="39"/>
      <c r="J23" s="52">
        <f>IF(G23="No Change","N/A",IF(G23="New Tag Required",Lookup!F:F,IF(G23="Remove Old Tag",Lookup!F:F,IF(G23="N/A","N/A",""))))</f>
        <v>0</v>
      </c>
      <c r="K23" s="53"/>
      <c r="L23" s="52"/>
      <c r="M23" s="52" t="str">
        <f>IF(H23="No Change","N/A",IF(H23="New Tag Required",Lookup!F:F,IF(H23="Remove Old Sign",Lookup!F:F,IF(H23="N/A","N/A",""))))</f>
        <v/>
      </c>
      <c r="N23" s="53"/>
      <c r="O23" s="52"/>
    </row>
    <row r="24" spans="1:15" s="38" customFormat="1" x14ac:dyDescent="0.25">
      <c r="A24" s="56" t="s">
        <v>99</v>
      </c>
      <c r="B24" s="45" t="s">
        <v>92</v>
      </c>
      <c r="C24" s="39" t="s">
        <v>24</v>
      </c>
      <c r="D24" s="38" t="s">
        <v>5</v>
      </c>
      <c r="E24" s="47">
        <v>0</v>
      </c>
      <c r="F24" s="1">
        <v>22</v>
      </c>
      <c r="G24" s="47" t="s">
        <v>3</v>
      </c>
      <c r="H24" s="38" t="s">
        <v>18</v>
      </c>
      <c r="I24" s="39"/>
      <c r="J24" s="52">
        <f>IF(G24="No Change","N/A",IF(G24="New Tag Required",Lookup!F:F,IF(G24="Remove Old Tag",Lookup!F:F,IF(G24="N/A","N/A",""))))</f>
        <v>0</v>
      </c>
      <c r="K24" s="53"/>
      <c r="L24" s="52"/>
      <c r="M24" s="52" t="str">
        <f>IF(H24="No Change","N/A",IF(H24="New Tag Required",Lookup!F:F,IF(H24="Remove Old Sign",Lookup!F:F,IF(H24="N/A","N/A",""))))</f>
        <v/>
      </c>
      <c r="N24" s="53"/>
      <c r="O24" s="52"/>
    </row>
    <row r="25" spans="1:15" s="38" customFormat="1" x14ac:dyDescent="0.25">
      <c r="A25" s="56" t="s">
        <v>98</v>
      </c>
      <c r="B25" s="45" t="s">
        <v>92</v>
      </c>
      <c r="C25" s="39" t="s">
        <v>24</v>
      </c>
      <c r="D25" s="38" t="s">
        <v>5</v>
      </c>
      <c r="E25" s="47">
        <v>0</v>
      </c>
      <c r="F25" s="1">
        <v>105</v>
      </c>
      <c r="G25" s="47" t="s">
        <v>3</v>
      </c>
      <c r="H25" s="38" t="s">
        <v>18</v>
      </c>
      <c r="I25" s="39"/>
      <c r="J25" s="52">
        <f>IF(G25="No Change","N/A",IF(G25="New Tag Required",Lookup!F:F,IF(G25="Remove Old Tag",Lookup!F:F,IF(G25="N/A","N/A",""))))</f>
        <v>0</v>
      </c>
      <c r="K25" s="53"/>
      <c r="L25" s="52"/>
      <c r="M25" s="52" t="str">
        <f>IF(H25="No Change","N/A",IF(H25="New Tag Required",Lookup!F:F,IF(H25="Remove Old Sign",Lookup!F:F,IF(H25="N/A","N/A",""))))</f>
        <v/>
      </c>
      <c r="N25" s="53"/>
      <c r="O25" s="52"/>
    </row>
    <row r="26" spans="1:15" s="38" customFormat="1" x14ac:dyDescent="0.25">
      <c r="A26" s="56" t="s">
        <v>118</v>
      </c>
      <c r="B26" s="45" t="s">
        <v>92</v>
      </c>
      <c r="C26" s="39" t="s">
        <v>24</v>
      </c>
      <c r="D26" s="38" t="s">
        <v>5</v>
      </c>
      <c r="E26" s="47">
        <v>0</v>
      </c>
      <c r="F26" s="1">
        <v>115</v>
      </c>
      <c r="G26" s="47" t="s">
        <v>3</v>
      </c>
      <c r="H26" s="38" t="s">
        <v>18</v>
      </c>
      <c r="I26" s="39"/>
      <c r="J26" s="52">
        <f>IF(G26="No Change","N/A",IF(G26="New Tag Required",Lookup!F:F,IF(G26="Remove Old Tag",Lookup!F:F,IF(G26="N/A","N/A",""))))</f>
        <v>0</v>
      </c>
      <c r="K26" s="57"/>
      <c r="L26" s="39"/>
      <c r="M26" s="52" t="str">
        <f>IF(H26="No Change","N/A",IF(H26="New Tag Required",Lookup!F:F,IF(H26="Remove Old Sign",Lookup!F:F,IF(H26="N/A","N/A",""))))</f>
        <v/>
      </c>
      <c r="N26" s="57"/>
      <c r="O26" s="39"/>
    </row>
    <row r="27" spans="1:15" s="38" customFormat="1" x14ac:dyDescent="0.25">
      <c r="A27" s="56" t="s">
        <v>100</v>
      </c>
      <c r="B27" s="45" t="s">
        <v>92</v>
      </c>
      <c r="C27" s="39" t="s">
        <v>24</v>
      </c>
      <c r="D27" s="38" t="s">
        <v>5</v>
      </c>
      <c r="E27" s="47">
        <v>0</v>
      </c>
      <c r="F27" s="1">
        <v>156</v>
      </c>
      <c r="G27" s="47" t="s">
        <v>3</v>
      </c>
      <c r="H27" s="38" t="s">
        <v>18</v>
      </c>
      <c r="I27" s="39"/>
      <c r="J27" s="52">
        <f>IF(G27="No Change","N/A",IF(G27="New Tag Required",Lookup!F:F,IF(G27="Remove Old Tag",Lookup!F:F,IF(G27="N/A","N/A",""))))</f>
        <v>0</v>
      </c>
      <c r="K27" s="57"/>
      <c r="L27" s="39"/>
      <c r="M27" s="52" t="str">
        <f>IF(H27="No Change","N/A",IF(H27="New Tag Required",Lookup!F:F,IF(H27="Remove Old Sign",Lookup!F:F,IF(H27="N/A","N/A",""))))</f>
        <v/>
      </c>
      <c r="N27" s="57"/>
      <c r="O27" s="39"/>
    </row>
    <row r="28" spans="1:15" s="38" customFormat="1" x14ac:dyDescent="0.25">
      <c r="A28" s="56" t="s">
        <v>101</v>
      </c>
      <c r="B28" s="45" t="s">
        <v>92</v>
      </c>
      <c r="C28" s="39" t="s">
        <v>24</v>
      </c>
      <c r="D28" s="38" t="s">
        <v>5</v>
      </c>
      <c r="E28" s="47">
        <v>0</v>
      </c>
      <c r="F28" s="1">
        <v>151</v>
      </c>
      <c r="G28" s="47" t="s">
        <v>3</v>
      </c>
      <c r="H28" s="38" t="s">
        <v>18</v>
      </c>
      <c r="I28" s="39"/>
      <c r="J28" s="52">
        <f>IF(G28="No Change","N/A",IF(G28="New Tag Required",Lookup!F:F,IF(G28="Remove Old Tag",Lookup!F:F,IF(G28="N/A","N/A",""))))</f>
        <v>0</v>
      </c>
      <c r="K28" s="57"/>
      <c r="L28" s="39"/>
      <c r="M28" s="52" t="str">
        <f>IF(H28="No Change","N/A",IF(H28="New Tag Required",Lookup!F:F,IF(H28="Remove Old Sign",Lookup!F:F,IF(H28="N/A","N/A",""))))</f>
        <v/>
      </c>
      <c r="N28" s="57"/>
      <c r="O28" s="39"/>
    </row>
    <row r="29" spans="1:15" s="38" customFormat="1" x14ac:dyDescent="0.25">
      <c r="A29" s="56" t="s">
        <v>102</v>
      </c>
      <c r="B29" s="45" t="s">
        <v>92</v>
      </c>
      <c r="C29" s="39" t="s">
        <v>24</v>
      </c>
      <c r="D29" s="38" t="s">
        <v>5</v>
      </c>
      <c r="E29" s="47">
        <v>0</v>
      </c>
      <c r="F29" s="1">
        <v>121</v>
      </c>
      <c r="G29" s="47" t="s">
        <v>3</v>
      </c>
      <c r="H29" s="38" t="s">
        <v>18</v>
      </c>
      <c r="I29" s="39"/>
      <c r="J29" s="52">
        <f>IF(G29="No Change","N/A",IF(G29="New Tag Required",Lookup!F:F,IF(G29="Remove Old Tag",Lookup!F:F,IF(G29="N/A","N/A",""))))</f>
        <v>0</v>
      </c>
      <c r="K29" s="57"/>
      <c r="L29" s="39"/>
      <c r="M29" s="52" t="str">
        <f>IF(H29="No Change","N/A",IF(H29="New Tag Required",Lookup!F:F,IF(H29="Remove Old Sign",Lookup!F:F,IF(H29="N/A","N/A",""))))</f>
        <v/>
      </c>
      <c r="N29" s="57"/>
      <c r="O29" s="39"/>
    </row>
    <row r="30" spans="1:15" s="38" customFormat="1" x14ac:dyDescent="0.25">
      <c r="A30" s="54" t="s">
        <v>103</v>
      </c>
      <c r="B30" s="45" t="s">
        <v>92</v>
      </c>
      <c r="C30" s="39" t="s">
        <v>24</v>
      </c>
      <c r="D30" s="38" t="s">
        <v>5</v>
      </c>
      <c r="E30" s="47">
        <v>0</v>
      </c>
      <c r="F30" s="38">
        <v>436</v>
      </c>
      <c r="G30" s="47" t="s">
        <v>3</v>
      </c>
      <c r="H30" s="38" t="s">
        <v>18</v>
      </c>
      <c r="I30" s="39"/>
      <c r="J30" s="52">
        <f>IF(G30="No Change","N/A",IF(G30="New Tag Required",Lookup!F:F,IF(G30="Remove Old Tag",Lookup!F:F,IF(G30="N/A","N/A",""))))</f>
        <v>0</v>
      </c>
      <c r="K30" s="57"/>
      <c r="L30" s="39"/>
      <c r="M30" s="52" t="str">
        <f>IF(H30="No Change","N/A",IF(H30="New Tag Required",Lookup!F:F,IF(H30="Remove Old Sign",Lookup!F:F,IF(H30="N/A","N/A",""))))</f>
        <v/>
      </c>
      <c r="N30" s="57"/>
      <c r="O30" s="39"/>
    </row>
    <row r="31" spans="1:15" s="38" customFormat="1" x14ac:dyDescent="0.25">
      <c r="A31" s="54" t="s">
        <v>79</v>
      </c>
      <c r="B31" s="45" t="s">
        <v>92</v>
      </c>
      <c r="C31" s="39" t="s">
        <v>49</v>
      </c>
      <c r="D31" s="38" t="s">
        <v>5</v>
      </c>
      <c r="E31" s="47">
        <v>341</v>
      </c>
      <c r="F31" s="38">
        <v>1830</v>
      </c>
      <c r="G31" s="47" t="s">
        <v>13</v>
      </c>
      <c r="H31" s="38" t="s">
        <v>13</v>
      </c>
      <c r="I31" s="39"/>
      <c r="J31" s="52" t="str">
        <f>IF(G31="No Change","N/A",IF(G31="New Tag Required",Lookup!F:F,IF(G31="Remove Old Tag",Lookup!F:F,IF(G31="N/A","N/A",""))))</f>
        <v>N/A</v>
      </c>
      <c r="K31" s="57"/>
      <c r="L31" s="39"/>
      <c r="M31" s="52" t="str">
        <f>IF(H31="No Change","N/A",IF(H31="New Tag Required",Lookup!F:F,IF(H31="Remove Old Sign",Lookup!F:F,IF(H31="N/A","N/A",""))))</f>
        <v>N/A</v>
      </c>
      <c r="N31" s="57"/>
      <c r="O31" s="39"/>
    </row>
    <row r="32" spans="1:15" s="38" customFormat="1" x14ac:dyDescent="0.25">
      <c r="A32" s="56" t="s">
        <v>80</v>
      </c>
      <c r="B32" s="45" t="s">
        <v>92</v>
      </c>
      <c r="C32" s="39" t="s">
        <v>51</v>
      </c>
      <c r="D32" s="38" t="s">
        <v>5</v>
      </c>
      <c r="E32" s="48">
        <v>496</v>
      </c>
      <c r="F32" s="38">
        <v>0</v>
      </c>
      <c r="G32" s="47" t="s">
        <v>13</v>
      </c>
      <c r="H32" s="38" t="s">
        <v>13</v>
      </c>
      <c r="I32" s="39"/>
      <c r="J32" s="52" t="str">
        <f>IF(G32="No Change","N/A",IF(G32="New Tag Required",Lookup!F:F,IF(G32="Remove Old Tag",Lookup!F:F,IF(G32="N/A","N/A",""))))</f>
        <v>N/A</v>
      </c>
      <c r="K32" s="57"/>
      <c r="L32" s="39"/>
      <c r="M32" s="52" t="str">
        <f>IF(H32="No Change","N/A",IF(H32="New Tag Required",Lookup!F:F,IF(H32="Remove Old Sign",Lookup!F:F,IF(H32="N/A","N/A",""))))</f>
        <v>N/A</v>
      </c>
      <c r="N32" s="57"/>
      <c r="O32" s="39"/>
    </row>
    <row r="33" spans="1:17" s="38" customFormat="1" x14ac:dyDescent="0.25">
      <c r="A33" s="56" t="s">
        <v>81</v>
      </c>
      <c r="B33" s="45" t="s">
        <v>92</v>
      </c>
      <c r="C33" s="39" t="s">
        <v>51</v>
      </c>
      <c r="D33" s="38" t="s">
        <v>5</v>
      </c>
      <c r="E33" s="47">
        <v>504</v>
      </c>
      <c r="F33" s="38">
        <v>0</v>
      </c>
      <c r="G33" s="47" t="s">
        <v>13</v>
      </c>
      <c r="H33" s="38" t="s">
        <v>13</v>
      </c>
      <c r="I33" s="39"/>
      <c r="J33" s="52" t="str">
        <f>IF(G33="No Change","N/A",IF(G33="New Tag Required",Lookup!F:F,IF(G33="Remove Old Tag",Lookup!F:F,IF(G33="N/A","N/A",""))))</f>
        <v>N/A</v>
      </c>
      <c r="K33" s="58"/>
      <c r="M33" s="52" t="str">
        <f>IF(H33="No Change","N/A",IF(H33="New Tag Required",Lookup!F:F,IF(H33="Remove Old Sign",Lookup!F:F,IF(H33="N/A","N/A",""))))</f>
        <v>N/A</v>
      </c>
      <c r="N33" s="57"/>
      <c r="O33" s="39"/>
    </row>
    <row r="34" spans="1:17" s="38" customFormat="1" x14ac:dyDescent="0.25">
      <c r="A34" s="56" t="s">
        <v>82</v>
      </c>
      <c r="B34" s="45" t="s">
        <v>92</v>
      </c>
      <c r="C34" s="39" t="s">
        <v>51</v>
      </c>
      <c r="D34" s="38" t="s">
        <v>5</v>
      </c>
      <c r="E34" s="47">
        <v>1154</v>
      </c>
      <c r="F34" s="38">
        <v>0</v>
      </c>
      <c r="G34" s="47" t="s">
        <v>13</v>
      </c>
      <c r="H34" s="38" t="s">
        <v>13</v>
      </c>
      <c r="I34" s="39"/>
      <c r="J34" s="52" t="str">
        <f>IF(G34="No Change","N/A",IF(G34="New Tag Required",Lookup!F:F,IF(G34="Remove Old Tag",Lookup!F:F,IF(G34="N/A","N/A",""))))</f>
        <v>N/A</v>
      </c>
      <c r="K34" s="58"/>
      <c r="M34" s="52" t="str">
        <f>IF(H34="No Change","N/A",IF(H34="New Tag Required",Lookup!F:F,IF(H34="Remove Old Sign",Lookup!F:F,IF(H34="N/A","N/A",""))))</f>
        <v>N/A</v>
      </c>
      <c r="N34" s="57"/>
      <c r="O34" s="39"/>
    </row>
    <row r="35" spans="1:17" s="38" customFormat="1" x14ac:dyDescent="0.25">
      <c r="A35" s="56" t="s">
        <v>83</v>
      </c>
      <c r="B35" s="45" t="s">
        <v>92</v>
      </c>
      <c r="C35" s="39" t="s">
        <v>51</v>
      </c>
      <c r="D35" s="38" t="s">
        <v>5</v>
      </c>
      <c r="E35" s="47">
        <v>753</v>
      </c>
      <c r="F35" s="38">
        <v>0</v>
      </c>
      <c r="G35" s="47" t="s">
        <v>13</v>
      </c>
      <c r="H35" s="38" t="s">
        <v>13</v>
      </c>
      <c r="I35" s="39"/>
      <c r="J35" s="52" t="str">
        <f>IF(G35="No Change","N/A",IF(G35="New Tag Required",Lookup!F:F,IF(G35="Remove Old Tag",Lookup!F:F,IF(G35="N/A","N/A",""))))</f>
        <v>N/A</v>
      </c>
      <c r="K35" s="58"/>
      <c r="M35" s="52" t="str">
        <f>IF(H35="No Change","N/A",IF(H35="New Tag Required",Lookup!F:F,IF(H35="Remove Old Sign",Lookup!F:F,IF(H35="N/A","N/A",""))))</f>
        <v>N/A</v>
      </c>
      <c r="N35" s="58"/>
    </row>
    <row r="36" spans="1:17" s="38" customFormat="1" x14ac:dyDescent="0.25">
      <c r="A36" s="56" t="s">
        <v>88</v>
      </c>
      <c r="B36" s="45" t="s">
        <v>92</v>
      </c>
      <c r="C36" s="39" t="s">
        <v>51</v>
      </c>
      <c r="D36" s="38" t="s">
        <v>5</v>
      </c>
      <c r="E36" s="47">
        <v>146</v>
      </c>
      <c r="F36" s="38">
        <v>0</v>
      </c>
      <c r="G36" s="47" t="s">
        <v>13</v>
      </c>
      <c r="H36" s="38" t="s">
        <v>13</v>
      </c>
      <c r="I36" s="39"/>
      <c r="J36" s="52" t="str">
        <f>IF(G36="No Change","N/A",IF(G36="New Tag Required",Lookup!F:F,IF(G36="Remove Old Tag",Lookup!F:F,IF(G36="N/A","N/A",""))))</f>
        <v>N/A</v>
      </c>
      <c r="K36" s="58"/>
      <c r="M36" s="52" t="str">
        <f>IF(H36="No Change","N/A",IF(H36="New Tag Required",Lookup!F:F,IF(H36="Remove Old Sign",Lookup!F:F,IF(H36="N/A","N/A",""))))</f>
        <v>N/A</v>
      </c>
      <c r="N36" s="58"/>
    </row>
    <row r="37" spans="1:17" s="38" customFormat="1" x14ac:dyDescent="0.25">
      <c r="A37" s="56" t="s">
        <v>84</v>
      </c>
      <c r="B37" s="45" t="s">
        <v>92</v>
      </c>
      <c r="C37" s="39" t="s">
        <v>51</v>
      </c>
      <c r="D37" s="38" t="s">
        <v>5</v>
      </c>
      <c r="E37" s="47">
        <v>230</v>
      </c>
      <c r="F37" s="38">
        <v>0</v>
      </c>
      <c r="G37" s="47" t="s">
        <v>13</v>
      </c>
      <c r="H37" s="38" t="s">
        <v>13</v>
      </c>
      <c r="I37" s="39"/>
      <c r="J37" s="52" t="str">
        <f>IF(G37="No Change","N/A",IF(G37="New Tag Required",Lookup!F:F,IF(G37="Remove Old Tag",Lookup!F:F,IF(G37="N/A","N/A",""))))</f>
        <v>N/A</v>
      </c>
      <c r="K37" s="58"/>
      <c r="M37" s="52" t="str">
        <f>IF(H37="No Change","N/A",IF(H37="New Tag Required",Lookup!F:F,IF(H37="Remove Old Sign",Lookup!F:F,IF(H37="N/A","N/A",""))))</f>
        <v>N/A</v>
      </c>
      <c r="N37" s="58"/>
    </row>
    <row r="38" spans="1:17" s="38" customFormat="1" x14ac:dyDescent="0.25">
      <c r="A38" s="56" t="s">
        <v>85</v>
      </c>
      <c r="B38" s="45" t="s">
        <v>92</v>
      </c>
      <c r="C38" s="39" t="s">
        <v>51</v>
      </c>
      <c r="D38" s="38" t="s">
        <v>5</v>
      </c>
      <c r="E38" s="47">
        <v>74</v>
      </c>
      <c r="F38" s="38">
        <v>0</v>
      </c>
      <c r="G38" s="47" t="s">
        <v>13</v>
      </c>
      <c r="H38" s="38" t="s">
        <v>13</v>
      </c>
      <c r="I38" s="39"/>
      <c r="J38" s="52" t="str">
        <f>IF(G38="No Change","N/A",IF(G38="New Tag Required",Lookup!F:F,IF(G38="Remove Old Tag",Lookup!F:F,IF(G38="N/A","N/A",""))))</f>
        <v>N/A</v>
      </c>
      <c r="K38" s="58"/>
      <c r="M38" s="52" t="str">
        <f>IF(H38="No Change","N/A",IF(H38="New Tag Required",Lookup!F:F,IF(H38="Remove Old Sign",Lookup!F:F,IF(H38="N/A","N/A",""))))</f>
        <v>N/A</v>
      </c>
      <c r="N38" s="58"/>
    </row>
    <row r="39" spans="1:17" s="38" customFormat="1" x14ac:dyDescent="0.25">
      <c r="A39" s="56" t="s">
        <v>86</v>
      </c>
      <c r="B39" s="45" t="s">
        <v>92</v>
      </c>
      <c r="C39" s="39" t="s">
        <v>51</v>
      </c>
      <c r="D39" s="38" t="s">
        <v>5</v>
      </c>
      <c r="E39" s="47">
        <v>459</v>
      </c>
      <c r="F39" s="38">
        <v>0</v>
      </c>
      <c r="G39" s="47" t="s">
        <v>13</v>
      </c>
      <c r="H39" s="38" t="s">
        <v>13</v>
      </c>
      <c r="I39" s="39"/>
      <c r="J39" s="52" t="str">
        <f>IF(G39="No Change","N/A",IF(G39="New Tag Required",Lookup!F:F,IF(G39="Remove Old Tag",Lookup!F:F,IF(G39="N/A","N/A",""))))</f>
        <v>N/A</v>
      </c>
      <c r="K39" s="58"/>
      <c r="M39" s="52" t="str">
        <f>IF(H39="No Change","N/A",IF(H39="New Tag Required",Lookup!F:F,IF(H39="Remove Old Sign",Lookup!F:F,IF(H39="N/A","N/A",""))))</f>
        <v>N/A</v>
      </c>
      <c r="N39" s="58"/>
    </row>
    <row r="40" spans="1:17" x14ac:dyDescent="0.25">
      <c r="A40" s="56" t="s">
        <v>87</v>
      </c>
      <c r="B40" s="45" t="s">
        <v>92</v>
      </c>
      <c r="C40" s="39" t="s">
        <v>51</v>
      </c>
      <c r="D40" s="38" t="s">
        <v>5</v>
      </c>
      <c r="E40" s="47">
        <v>445</v>
      </c>
      <c r="F40" s="38">
        <v>0</v>
      </c>
      <c r="G40" s="30" t="s">
        <v>13</v>
      </c>
      <c r="H40" s="16" t="s">
        <v>13</v>
      </c>
      <c r="J40" s="10" t="str">
        <f>IF(G40="No Change","N/A",IF(G40="New Tag Required",Lookup!F:F,IF(G40="Remove Old Tag",Lookup!F:F,IF(G40="N/A","N/A",""))))</f>
        <v>N/A</v>
      </c>
      <c r="K40" s="31"/>
      <c r="M40" s="10" t="str">
        <f>IF(H40="No Change","N/A",IF(H40="New Tag Required",Lookup!F:F,IF(H40="Remove Old Sign",Lookup!F:F,IF(H40="N/A","N/A",""))))</f>
        <v>N/A</v>
      </c>
      <c r="N40" s="31"/>
    </row>
    <row r="41" spans="1:17" x14ac:dyDescent="0.25">
      <c r="A41" s="56">
        <v>117</v>
      </c>
      <c r="B41" s="45" t="s">
        <v>92</v>
      </c>
      <c r="C41" s="11" t="s">
        <v>24</v>
      </c>
      <c r="D41" s="16" t="s">
        <v>5</v>
      </c>
      <c r="E41" s="30">
        <v>0</v>
      </c>
      <c r="F41" s="1">
        <v>299</v>
      </c>
      <c r="G41" s="30" t="s">
        <v>3</v>
      </c>
      <c r="H41" s="16" t="s">
        <v>18</v>
      </c>
      <c r="J41" s="10">
        <f>IF(G41="No Change","N/A",IF(G41="New Tag Required",Lookup!F:F,IF(G41="Remove Old Tag",Lookup!F:F,IF(G41="N/A","N/A",""))))</f>
        <v>0</v>
      </c>
      <c r="K41" s="31"/>
      <c r="M41" s="10" t="str">
        <f>IF(H41="No Change","N/A",IF(H41="New Tag Required",Lookup!F:F,IF(H41="Remove Old Sign",Lookup!F:F,IF(H41="N/A","N/A",""))))</f>
        <v/>
      </c>
      <c r="N41" s="31"/>
    </row>
    <row r="42" spans="1:17" x14ac:dyDescent="0.25">
      <c r="A42" s="56" t="s">
        <v>115</v>
      </c>
      <c r="B42" s="45" t="s">
        <v>92</v>
      </c>
      <c r="C42" s="11" t="s">
        <v>24</v>
      </c>
      <c r="D42" s="16" t="s">
        <v>5</v>
      </c>
      <c r="E42" s="30">
        <v>0</v>
      </c>
      <c r="F42" s="1">
        <v>50</v>
      </c>
      <c r="G42" s="30" t="s">
        <v>3</v>
      </c>
      <c r="H42" s="16" t="s">
        <v>18</v>
      </c>
      <c r="J42" s="10">
        <f>IF(G42="No Change","N/A",IF(G42="New Tag Required",Lookup!F:F,IF(G42="Remove Old Tag",Lookup!F:F,IF(G42="N/A","N/A",""))))</f>
        <v>0</v>
      </c>
      <c r="K42" s="31"/>
      <c r="M42" s="10" t="str">
        <f>IF(H42="No Change","N/A",IF(H42="New Tag Required",Lookup!F:F,IF(H42="Remove Old Sign",Lookup!F:F,IF(H42="N/A","N/A",""))))</f>
        <v/>
      </c>
      <c r="N42" s="31"/>
    </row>
    <row r="43" spans="1:17" x14ac:dyDescent="0.25">
      <c r="A43" s="56">
        <v>118</v>
      </c>
      <c r="B43" s="45" t="s">
        <v>92</v>
      </c>
      <c r="C43" s="11" t="s">
        <v>22</v>
      </c>
      <c r="D43" s="16" t="s">
        <v>5</v>
      </c>
      <c r="E43" s="30">
        <v>5263</v>
      </c>
      <c r="F43" s="1">
        <v>597</v>
      </c>
      <c r="G43" s="47" t="s">
        <v>13</v>
      </c>
      <c r="H43" s="38" t="s">
        <v>13</v>
      </c>
      <c r="I43" s="39"/>
      <c r="J43" s="52" t="str">
        <f>IF(G43="No Change","N/A",IF(G43="New Tag Required",Lookup!F:F,IF(G43="Remove Old Tag",Lookup!F:F,IF(G43="N/A","N/A",""))))</f>
        <v>N/A</v>
      </c>
      <c r="K43" s="57"/>
      <c r="L43" s="39"/>
      <c r="M43" s="52" t="str">
        <f>IF(H43="No Change","N/A",IF(H43="New Tag Required",Lookup!F:F,IF(H43="Remove Old Sign",Lookup!F:F,IF(H43="N/A","N/A",""))))</f>
        <v>N/A</v>
      </c>
      <c r="N43" s="57"/>
      <c r="O43" s="39"/>
      <c r="P43" s="38"/>
      <c r="Q43" s="38"/>
    </row>
    <row r="44" spans="1:17" x14ac:dyDescent="0.25">
      <c r="A44" s="56" t="s">
        <v>116</v>
      </c>
      <c r="B44" s="45" t="s">
        <v>92</v>
      </c>
      <c r="C44" s="39" t="s">
        <v>24</v>
      </c>
      <c r="D44" s="38" t="s">
        <v>5</v>
      </c>
      <c r="E44" s="47">
        <v>0</v>
      </c>
      <c r="F44" s="1">
        <v>74</v>
      </c>
      <c r="G44" s="47" t="s">
        <v>3</v>
      </c>
      <c r="H44" s="38" t="s">
        <v>18</v>
      </c>
      <c r="I44" s="39"/>
      <c r="J44" s="52">
        <f>IF(G44="No Change","N/A",IF(G44="New Tag Required",Lookup!F:F,IF(G44="Remove Old Tag",Lookup!F:F,IF(G44="N/A","N/A",""))))</f>
        <v>0</v>
      </c>
      <c r="K44" s="57"/>
      <c r="L44" s="39"/>
      <c r="M44" s="52" t="str">
        <f>IF(H44="No Change","N/A",IF(H44="New Tag Required",Lookup!F:F,IF(H44="Remove Old Sign",Lookup!F:F,IF(H44="N/A","N/A",""))))</f>
        <v/>
      </c>
      <c r="N44" s="57"/>
      <c r="O44" s="39"/>
      <c r="P44" s="38"/>
      <c r="Q44" s="38"/>
    </row>
    <row r="45" spans="1:17" x14ac:dyDescent="0.25">
      <c r="A45" s="56">
        <v>119</v>
      </c>
      <c r="B45" s="45" t="s">
        <v>92</v>
      </c>
      <c r="C45" s="39" t="s">
        <v>22</v>
      </c>
      <c r="D45" s="38" t="s">
        <v>5</v>
      </c>
      <c r="E45" s="47">
        <v>938</v>
      </c>
      <c r="F45" s="1">
        <v>579</v>
      </c>
      <c r="G45" s="47" t="s">
        <v>13</v>
      </c>
      <c r="H45" s="38" t="s">
        <v>13</v>
      </c>
      <c r="I45" s="39"/>
      <c r="J45" s="52" t="str">
        <f>IF(G45="No Change","N/A",IF(G45="New Tag Required",Lookup!F:F,IF(G45="Remove Old Tag",Lookup!F:F,IF(G45="N/A","N/A",""))))</f>
        <v>N/A</v>
      </c>
      <c r="K45" s="57"/>
      <c r="L45" s="39"/>
      <c r="M45" s="52" t="str">
        <f>IF(H45="No Change","N/A",IF(H45="New Tag Required",Lookup!F:F,IF(H45="Remove Old Sign",Lookup!F:F,IF(H45="N/A","N/A",""))))</f>
        <v>N/A</v>
      </c>
      <c r="N45" s="57"/>
      <c r="O45" s="39"/>
      <c r="P45" s="38"/>
      <c r="Q45" s="38"/>
    </row>
    <row r="46" spans="1:17" x14ac:dyDescent="0.25">
      <c r="A46" s="56" t="s">
        <v>89</v>
      </c>
      <c r="B46" s="45" t="s">
        <v>92</v>
      </c>
      <c r="C46" s="39" t="s">
        <v>49</v>
      </c>
      <c r="D46" s="38" t="s">
        <v>5</v>
      </c>
      <c r="E46" s="47">
        <v>59</v>
      </c>
      <c r="F46" s="1">
        <v>74</v>
      </c>
      <c r="G46" s="47" t="s">
        <v>13</v>
      </c>
      <c r="H46" s="38" t="s">
        <v>13</v>
      </c>
      <c r="I46" s="39"/>
      <c r="J46" s="52" t="str">
        <f>IF(G46="No Change","N/A",IF(G46="New Tag Required",Lookup!F:F,IF(G46="Remove Old Tag",Lookup!F:F,IF(G46="N/A","N/A",""))))</f>
        <v>N/A</v>
      </c>
      <c r="K46" s="57"/>
      <c r="L46" s="39"/>
      <c r="M46" s="52" t="str">
        <f>IF(H46="No Change","N/A",IF(H46="New Tag Required",Lookup!F:F,IF(H46="Remove Old Sign",Lookup!F:F,IF(H46="N/A","N/A",""))))</f>
        <v>N/A</v>
      </c>
      <c r="N46" s="57"/>
      <c r="O46" s="39"/>
      <c r="P46" s="38"/>
      <c r="Q46" s="38"/>
    </row>
    <row r="47" spans="1:17" x14ac:dyDescent="0.25">
      <c r="A47" s="56">
        <v>120</v>
      </c>
      <c r="B47" s="45" t="s">
        <v>92</v>
      </c>
      <c r="C47" s="39" t="s">
        <v>49</v>
      </c>
      <c r="D47" s="38" t="s">
        <v>5</v>
      </c>
      <c r="E47" s="47">
        <v>504</v>
      </c>
      <c r="F47" s="47">
        <v>2076</v>
      </c>
      <c r="G47" s="47" t="s">
        <v>13</v>
      </c>
      <c r="H47" s="38" t="s">
        <v>13</v>
      </c>
      <c r="I47" s="39"/>
      <c r="J47" s="52" t="str">
        <f>IF(G47="No Change","N/A",IF(G47="New Tag Required",Lookup!F:F,IF(G47="Remove Old Tag",Lookup!F:F,IF(G47="N/A","N/A",""))))</f>
        <v>N/A</v>
      </c>
      <c r="K47" s="57"/>
      <c r="L47" s="39"/>
      <c r="M47" s="52" t="str">
        <f>IF(H47="No Change","N/A",IF(H47="New Tag Required",Lookup!F:F,IF(H47="Remove Old Sign",Lookup!F:F,IF(H47="N/A","N/A",""))))</f>
        <v>N/A</v>
      </c>
      <c r="N47" s="57"/>
      <c r="O47" s="39"/>
      <c r="P47" s="38"/>
      <c r="Q47" s="38"/>
    </row>
    <row r="48" spans="1:17" x14ac:dyDescent="0.25">
      <c r="A48" s="56" t="s">
        <v>104</v>
      </c>
      <c r="B48" s="45" t="s">
        <v>92</v>
      </c>
      <c r="C48" s="39" t="s">
        <v>24</v>
      </c>
      <c r="D48" s="38" t="s">
        <v>5</v>
      </c>
      <c r="E48" s="47">
        <v>0</v>
      </c>
      <c r="F48" s="48">
        <v>739</v>
      </c>
      <c r="G48" s="47" t="s">
        <v>3</v>
      </c>
      <c r="H48" s="38" t="s">
        <v>18</v>
      </c>
      <c r="I48" s="39"/>
      <c r="J48" s="52">
        <f>IF(G48="No Change","N/A",IF(G48="New Tag Required",Lookup!F:F,IF(G48="Remove Old Tag",Lookup!F:F,IF(G48="N/A","N/A",""))))</f>
        <v>0</v>
      </c>
      <c r="K48" s="57"/>
      <c r="L48" s="39"/>
      <c r="M48" s="52" t="str">
        <f>IF(H48="No Change","N/A",IF(H48="New Tag Required",Lookup!F:F,IF(H48="Remove Old Sign",Lookup!F:F,IF(H48="N/A","N/A",""))))</f>
        <v/>
      </c>
      <c r="N48" s="57"/>
      <c r="O48" s="39"/>
      <c r="P48" s="38"/>
      <c r="Q48" s="38"/>
    </row>
    <row r="49" spans="1:17" x14ac:dyDescent="0.25">
      <c r="A49" s="56" t="s">
        <v>105</v>
      </c>
      <c r="B49" s="45" t="s">
        <v>92</v>
      </c>
      <c r="C49" s="39" t="s">
        <v>24</v>
      </c>
      <c r="D49" s="38" t="s">
        <v>5</v>
      </c>
      <c r="E49" s="47">
        <v>0</v>
      </c>
      <c r="F49" s="47">
        <v>178</v>
      </c>
      <c r="G49" s="47" t="s">
        <v>3</v>
      </c>
      <c r="H49" s="38" t="s">
        <v>18</v>
      </c>
      <c r="I49" s="39"/>
      <c r="J49" s="52">
        <f>IF(G49="No Change","N/A",IF(G49="New Tag Required",Lookup!F:F,IF(G49="Remove Old Tag",Lookup!F:F,IF(G49="N/A","N/A",""))))</f>
        <v>0</v>
      </c>
      <c r="K49" s="58"/>
      <c r="L49" s="38"/>
      <c r="M49" s="52" t="str">
        <f>IF(H49="No Change","N/A",IF(H49="New Tag Required",Lookup!F:F,IF(H49="Remove Old Sign",Lookup!F:F,IF(H49="N/A","N/A",""))))</f>
        <v/>
      </c>
      <c r="N49" s="57"/>
      <c r="O49" s="39"/>
      <c r="P49" s="38"/>
      <c r="Q49" s="38"/>
    </row>
    <row r="50" spans="1:17" x14ac:dyDescent="0.25">
      <c r="A50" s="56" t="s">
        <v>106</v>
      </c>
      <c r="B50" s="45" t="s">
        <v>92</v>
      </c>
      <c r="C50" s="39" t="s">
        <v>24</v>
      </c>
      <c r="D50" s="38" t="s">
        <v>5</v>
      </c>
      <c r="E50" s="47">
        <v>0</v>
      </c>
      <c r="F50" s="47">
        <v>46</v>
      </c>
      <c r="G50" s="47" t="s">
        <v>3</v>
      </c>
      <c r="H50" s="38" t="s">
        <v>18</v>
      </c>
      <c r="I50" s="39"/>
      <c r="J50" s="52">
        <f>IF(G50="No Change","N/A",IF(G50="New Tag Required",Lookup!F:F,IF(G50="Remove Old Tag",Lookup!F:F,IF(G50="N/A","N/A",""))))</f>
        <v>0</v>
      </c>
      <c r="K50" s="58"/>
      <c r="L50" s="38"/>
      <c r="M50" s="52" t="str">
        <f>IF(H50="No Change","N/A",IF(H50="New Tag Required",Lookup!F:F,IF(H50="Remove Old Sign",Lookup!F:F,IF(H50="N/A","N/A",""))))</f>
        <v/>
      </c>
      <c r="N50" s="57"/>
      <c r="O50" s="39"/>
      <c r="P50" s="38"/>
      <c r="Q50" s="38"/>
    </row>
    <row r="51" spans="1:17" x14ac:dyDescent="0.25">
      <c r="A51" s="56" t="s">
        <v>107</v>
      </c>
      <c r="B51" s="26" t="s">
        <v>92</v>
      </c>
      <c r="C51" s="39" t="s">
        <v>24</v>
      </c>
      <c r="D51" s="38" t="s">
        <v>5</v>
      </c>
      <c r="E51" s="47">
        <v>0</v>
      </c>
      <c r="F51" s="47">
        <v>144</v>
      </c>
      <c r="G51" s="47" t="s">
        <v>3</v>
      </c>
      <c r="H51" s="38" t="s">
        <v>18</v>
      </c>
      <c r="I51" s="39"/>
      <c r="J51" s="52">
        <f>IF(G51="No Change","N/A",IF(G51="New Tag Required",Lookup!F:F,IF(G51="Remove Old Tag",Lookup!F:F,IF(G51="N/A","N/A",""))))</f>
        <v>0</v>
      </c>
      <c r="K51" s="58"/>
      <c r="L51" s="38"/>
      <c r="M51" s="52" t="str">
        <f>IF(H51="No Change","N/A",IF(H51="New Tag Required",Lookup!F:F,IF(H51="Remove Old Sign",Lookup!F:F,IF(H51="N/A","N/A",""))))</f>
        <v/>
      </c>
      <c r="N51" s="58"/>
      <c r="O51" s="38"/>
      <c r="P51" s="38"/>
      <c r="Q51" s="38"/>
    </row>
    <row r="52" spans="1:17" x14ac:dyDescent="0.25">
      <c r="A52" s="46" t="s">
        <v>108</v>
      </c>
      <c r="B52" s="26" t="s">
        <v>92</v>
      </c>
      <c r="C52" s="39" t="s">
        <v>24</v>
      </c>
      <c r="D52" s="38" t="s">
        <v>5</v>
      </c>
      <c r="E52" s="47">
        <v>0</v>
      </c>
      <c r="F52" s="47">
        <v>163</v>
      </c>
      <c r="G52" s="47" t="s">
        <v>3</v>
      </c>
      <c r="H52" s="38" t="s">
        <v>18</v>
      </c>
      <c r="I52" s="39"/>
      <c r="J52" s="52">
        <f>IF(G52="No Change","N/A",IF(G52="New Tag Required",Lookup!F:F,IF(G52="Remove Old Tag",Lookup!F:F,IF(G52="N/A","N/A",""))))</f>
        <v>0</v>
      </c>
      <c r="K52" s="58"/>
      <c r="L52" s="38"/>
      <c r="M52" s="52" t="str">
        <f>IF(H52="No Change","N/A",IF(H52="New Tag Required",Lookup!F:F,IF(H52="Remove Old Sign",Lookup!F:F,IF(H52="N/A","N/A",""))))</f>
        <v/>
      </c>
      <c r="N52" s="58"/>
      <c r="O52" s="38"/>
      <c r="P52" s="38"/>
      <c r="Q52" s="38"/>
    </row>
    <row r="53" spans="1:17" x14ac:dyDescent="0.25">
      <c r="A53" s="46" t="s">
        <v>109</v>
      </c>
      <c r="B53" s="26" t="s">
        <v>92</v>
      </c>
      <c r="C53" s="39" t="s">
        <v>24</v>
      </c>
      <c r="D53" s="38" t="s">
        <v>5</v>
      </c>
      <c r="E53" s="47">
        <v>0</v>
      </c>
      <c r="F53" s="47">
        <v>225</v>
      </c>
      <c r="G53" s="47" t="s">
        <v>3</v>
      </c>
      <c r="H53" s="38" t="s">
        <v>18</v>
      </c>
      <c r="I53" s="39"/>
      <c r="J53" s="52">
        <f>IF(G53="No Change","N/A",IF(G53="New Tag Required",Lookup!F:F,IF(G53="Remove Old Tag",Lookup!F:F,IF(G53="N/A","N/A",""))))</f>
        <v>0</v>
      </c>
      <c r="K53" s="58"/>
      <c r="L53" s="38"/>
      <c r="M53" s="52" t="str">
        <f>IF(H53="No Change","N/A",IF(H53="New Tag Required",Lookup!F:F,IF(H53="Remove Old Sign",Lookup!F:F,IF(H53="N/A","N/A",""))))</f>
        <v/>
      </c>
      <c r="N53" s="58"/>
      <c r="O53" s="38"/>
      <c r="P53" s="38"/>
      <c r="Q53" s="38"/>
    </row>
    <row r="54" spans="1:17" x14ac:dyDescent="0.25">
      <c r="A54" s="46" t="s">
        <v>110</v>
      </c>
      <c r="B54" s="26" t="s">
        <v>92</v>
      </c>
      <c r="C54" s="39" t="s">
        <v>24</v>
      </c>
      <c r="D54" s="38" t="s">
        <v>5</v>
      </c>
      <c r="E54" s="47">
        <v>0</v>
      </c>
      <c r="F54" s="47">
        <v>207</v>
      </c>
      <c r="G54" s="47" t="s">
        <v>3</v>
      </c>
      <c r="H54" s="38" t="s">
        <v>18</v>
      </c>
      <c r="I54" s="39"/>
      <c r="J54" s="52">
        <f>IF(G54="No Change","N/A",IF(G54="New Tag Required",Lookup!F:F,IF(G54="Remove Old Tag",Lookup!F:F,IF(G54="N/A","N/A",""))))</f>
        <v>0</v>
      </c>
      <c r="K54" s="58"/>
      <c r="L54" s="38"/>
      <c r="M54" s="52" t="str">
        <f>IF(H54="No Change","N/A",IF(H54="New Tag Required",Lookup!F:F,IF(H54="Remove Old Sign",Lookup!F:F,IF(H54="N/A","N/A",""))))</f>
        <v/>
      </c>
      <c r="N54" s="58"/>
      <c r="O54" s="38"/>
      <c r="P54" s="38"/>
      <c r="Q54" s="38"/>
    </row>
    <row r="55" spans="1:17" x14ac:dyDescent="0.25">
      <c r="A55" s="51" t="s">
        <v>111</v>
      </c>
      <c r="B55" s="26" t="s">
        <v>92</v>
      </c>
      <c r="C55" s="39" t="s">
        <v>24</v>
      </c>
      <c r="D55" s="38" t="s">
        <v>5</v>
      </c>
      <c r="E55" s="47">
        <v>0</v>
      </c>
      <c r="F55" s="47">
        <v>278</v>
      </c>
      <c r="G55" s="47" t="s">
        <v>3</v>
      </c>
      <c r="H55" s="38" t="s">
        <v>18</v>
      </c>
      <c r="I55" s="39"/>
      <c r="J55" s="52">
        <f>IF(G55="No Change","N/A",IF(G55="New Tag Required",Lookup!F:F,IF(G55="Remove Old Tag",Lookup!F:F,IF(G55="N/A","N/A",""))))</f>
        <v>0</v>
      </c>
      <c r="K55" s="58"/>
      <c r="L55" s="38"/>
      <c r="M55" s="52" t="str">
        <f>IF(H55="No Change","N/A",IF(H55="New Tag Required",Lookup!F:F,IF(H55="Remove Old Sign",Lookup!F:F,IF(H55="N/A","N/A",""))))</f>
        <v/>
      </c>
      <c r="N55" s="58"/>
      <c r="O55" s="38"/>
      <c r="P55" s="38"/>
      <c r="Q55" s="38"/>
    </row>
    <row r="56" spans="1:17" x14ac:dyDescent="0.25">
      <c r="A56" s="51" t="s">
        <v>235</v>
      </c>
      <c r="B56" s="26" t="s">
        <v>92</v>
      </c>
      <c r="C56" s="39" t="s">
        <v>24</v>
      </c>
      <c r="D56" s="38" t="s">
        <v>5</v>
      </c>
      <c r="E56" s="47">
        <v>0</v>
      </c>
      <c r="F56" s="47">
        <v>179</v>
      </c>
      <c r="G56" s="47" t="s">
        <v>3</v>
      </c>
      <c r="H56" s="38" t="s">
        <v>18</v>
      </c>
      <c r="I56" s="39"/>
      <c r="J56" s="52"/>
      <c r="K56" s="58"/>
      <c r="L56" s="38"/>
      <c r="M56" s="52"/>
      <c r="N56" s="58"/>
      <c r="O56" s="38"/>
      <c r="P56" s="38"/>
      <c r="Q56" s="38"/>
    </row>
    <row r="57" spans="1:17" x14ac:dyDescent="0.25">
      <c r="A57" s="56" t="s">
        <v>112</v>
      </c>
      <c r="B57" s="26" t="s">
        <v>92</v>
      </c>
      <c r="C57" s="39" t="s">
        <v>24</v>
      </c>
      <c r="D57" s="38" t="s">
        <v>5</v>
      </c>
      <c r="E57" s="47">
        <v>0</v>
      </c>
      <c r="F57" s="47">
        <v>903</v>
      </c>
      <c r="G57" s="47" t="s">
        <v>3</v>
      </c>
      <c r="H57" s="38" t="s">
        <v>18</v>
      </c>
      <c r="I57" s="39"/>
      <c r="J57" s="52">
        <f>IF(G57="No Change","N/A",IF(G57="New Tag Required",Lookup!F:F,IF(G57="Remove Old Tag",Lookup!F:F,IF(G57="N/A","N/A",""))))</f>
        <v>0</v>
      </c>
      <c r="K57" s="57"/>
      <c r="L57" s="39"/>
      <c r="M57" s="52" t="str">
        <f>IF(H57="No Change","N/A",IF(H57="New Tag Required",Lookup!F:F,IF(H57="Remove Old Sign",Lookup!F:F,IF(H57="N/A","N/A",""))))</f>
        <v/>
      </c>
    </row>
    <row r="58" spans="1:17" x14ac:dyDescent="0.25">
      <c r="A58" s="56">
        <v>121</v>
      </c>
      <c r="B58" s="26" t="s">
        <v>92</v>
      </c>
      <c r="C58" s="39" t="s">
        <v>22</v>
      </c>
      <c r="D58" s="38" t="s">
        <v>5</v>
      </c>
      <c r="E58" s="47">
        <v>650</v>
      </c>
      <c r="F58" s="47">
        <v>590</v>
      </c>
      <c r="G58" s="47" t="s">
        <v>13</v>
      </c>
      <c r="H58" s="38" t="s">
        <v>13</v>
      </c>
      <c r="I58" s="39"/>
      <c r="J58" s="52" t="str">
        <f>IF(G58="No Change","N/A",IF(G58="New Tag Required",Lookup!F:F,IF(G58="Remove Old Tag",Lookup!F:F,IF(G58="N/A","N/A",""))))</f>
        <v>N/A</v>
      </c>
      <c r="K58" s="57"/>
      <c r="L58" s="39"/>
      <c r="M58" s="52" t="str">
        <f>IF(H58="No Change","N/A",IF(H58="New Tag Required",Lookup!F:F,IF(H58="Remove Old Sign",Lookup!F:F,IF(H58="N/A","N/A",""))))</f>
        <v>N/A</v>
      </c>
    </row>
    <row r="59" spans="1:17" x14ac:dyDescent="0.25">
      <c r="A59" s="56">
        <v>122</v>
      </c>
      <c r="B59" s="26" t="s">
        <v>92</v>
      </c>
      <c r="C59" s="39" t="s">
        <v>73</v>
      </c>
      <c r="D59" s="38" t="s">
        <v>5</v>
      </c>
      <c r="E59" s="47">
        <v>126</v>
      </c>
      <c r="F59" s="47">
        <v>125</v>
      </c>
      <c r="G59" s="47" t="s">
        <v>13</v>
      </c>
      <c r="H59" s="38" t="s">
        <v>13</v>
      </c>
      <c r="I59" s="39"/>
      <c r="J59" s="52" t="str">
        <f>IF(G59="No Change","N/A",IF(G59="New Tag Required",Lookup!F:F,IF(G59="Remove Old Tag",Lookup!F:F,IF(G59="N/A","N/A",""))))</f>
        <v>N/A</v>
      </c>
      <c r="K59" s="57"/>
      <c r="L59" s="39"/>
      <c r="M59" s="52" t="str">
        <f>IF(H59="No Change","N/A",IF(H59="New Tag Required",Lookup!F:F,IF(H59="Remove Old Sign",Lookup!F:F,IF(H59="N/A","N/A",""))))</f>
        <v>N/A</v>
      </c>
    </row>
    <row r="60" spans="1:17" x14ac:dyDescent="0.25">
      <c r="A60" s="56">
        <v>123</v>
      </c>
      <c r="B60" s="26" t="s">
        <v>92</v>
      </c>
      <c r="C60" s="39" t="s">
        <v>49</v>
      </c>
      <c r="D60" s="38" t="s">
        <v>5</v>
      </c>
      <c r="E60" s="47">
        <v>335</v>
      </c>
      <c r="F60" s="47">
        <v>373</v>
      </c>
      <c r="G60" s="47" t="s">
        <v>13</v>
      </c>
      <c r="H60" s="38" t="s">
        <v>13</v>
      </c>
      <c r="I60" s="39"/>
      <c r="J60" s="52" t="str">
        <f>IF(G60="No Change","N/A",IF(G60="New Tag Required",Lookup!F:F,IF(G60="Remove Old Tag",Lookup!F:F,IF(G60="N/A","N/A",""))))</f>
        <v>N/A</v>
      </c>
      <c r="K60" s="57"/>
      <c r="L60" s="39"/>
      <c r="M60" s="52" t="str">
        <f>IF(H60="No Change","N/A",IF(H60="New Tag Required",Lookup!F:F,IF(H60="Remove Old Sign",Lookup!F:F,IF(H60="N/A","N/A",""))))</f>
        <v>N/A</v>
      </c>
    </row>
    <row r="61" spans="1:17" x14ac:dyDescent="0.25">
      <c r="A61" s="56" t="s">
        <v>113</v>
      </c>
      <c r="B61" s="26" t="s">
        <v>92</v>
      </c>
      <c r="C61" s="39" t="s">
        <v>24</v>
      </c>
      <c r="D61" s="38" t="s">
        <v>5</v>
      </c>
      <c r="E61" s="47">
        <v>0</v>
      </c>
      <c r="F61" s="48">
        <v>61</v>
      </c>
      <c r="G61" s="47" t="s">
        <v>3</v>
      </c>
      <c r="H61" s="38" t="s">
        <v>18</v>
      </c>
      <c r="I61" s="39"/>
      <c r="J61" s="52">
        <f>IF(G61="No Change","N/A",IF(G61="New Tag Required",Lookup!F:F,IF(G61="Remove Old Tag",Lookup!F:F,IF(G61="N/A","N/A",""))))</f>
        <v>0</v>
      </c>
      <c r="K61" s="57"/>
      <c r="L61" s="39"/>
      <c r="M61" s="52" t="str">
        <f>IF(H61="No Change","N/A",IF(H61="New Tag Required",Lookup!F:F,IF(H61="Remove Old Sign",Lookup!F:F,IF(H61="N/A","N/A",""))))</f>
        <v/>
      </c>
    </row>
    <row r="62" spans="1:17" x14ac:dyDescent="0.25">
      <c r="A62" s="56">
        <v>124</v>
      </c>
      <c r="B62" s="26" t="s">
        <v>92</v>
      </c>
      <c r="C62" s="39" t="s">
        <v>51</v>
      </c>
      <c r="D62" s="38" t="s">
        <v>5</v>
      </c>
      <c r="E62" s="47">
        <v>265</v>
      </c>
      <c r="F62" s="47">
        <v>0</v>
      </c>
      <c r="G62" s="47" t="s">
        <v>13</v>
      </c>
      <c r="H62" s="38" t="s">
        <v>13</v>
      </c>
      <c r="I62" s="39"/>
      <c r="J62" s="52" t="str">
        <f>IF(G62="No Change","N/A",IF(G62="New Tag Required",Lookup!F:F,IF(G62="Remove Old Tag",Lookup!F:F,IF(G62="N/A","N/A",""))))</f>
        <v>N/A</v>
      </c>
      <c r="K62" s="58"/>
      <c r="L62" s="38"/>
      <c r="M62" s="52" t="str">
        <f>IF(H62="No Change","N/A",IF(H62="New Tag Required",Lookup!F:F,IF(H62="Remove Old Sign",Lookup!F:F,IF(H62="N/A","N/A",""))))</f>
        <v>N/A</v>
      </c>
    </row>
    <row r="63" spans="1:17" x14ac:dyDescent="0.25">
      <c r="A63" s="46" t="s">
        <v>91</v>
      </c>
      <c r="B63" s="26" t="s">
        <v>92</v>
      </c>
      <c r="C63" s="39" t="s">
        <v>51</v>
      </c>
      <c r="D63" s="38" t="s">
        <v>5</v>
      </c>
      <c r="E63" s="47">
        <v>178</v>
      </c>
      <c r="F63" s="47">
        <v>0</v>
      </c>
      <c r="G63" s="47" t="s">
        <v>13</v>
      </c>
      <c r="H63" s="38" t="s">
        <v>13</v>
      </c>
      <c r="I63" s="39"/>
      <c r="J63" s="52" t="str">
        <f>IF(G63="No Change","N/A",IF(G63="New Tag Required",Lookup!F:F,IF(G63="Remove Old Tag",Lookup!F:F,IF(G63="N/A","N/A",""))))</f>
        <v>N/A</v>
      </c>
      <c r="K63" s="58"/>
      <c r="L63" s="38"/>
      <c r="M63" s="52" t="str">
        <f>IF(H63="No Change","N/A",IF(H63="New Tag Required",Lookup!F:F,IF(H63="Remove Old Sign",Lookup!F:F,IF(H63="N/A","N/A",""))))</f>
        <v>N/A</v>
      </c>
    </row>
    <row r="64" spans="1:17" x14ac:dyDescent="0.25">
      <c r="A64" s="46">
        <v>125</v>
      </c>
      <c r="B64" s="26" t="s">
        <v>92</v>
      </c>
      <c r="C64" s="39" t="s">
        <v>49</v>
      </c>
      <c r="D64" s="38" t="s">
        <v>5</v>
      </c>
      <c r="E64" s="47">
        <v>187</v>
      </c>
      <c r="F64" s="47">
        <v>547</v>
      </c>
      <c r="G64" s="47" t="s">
        <v>13</v>
      </c>
      <c r="H64" s="38" t="s">
        <v>13</v>
      </c>
      <c r="I64" s="39"/>
      <c r="J64" s="52" t="str">
        <f>IF(G64="No Change","N/A",IF(G64="New Tag Required",Lookup!F:F,IF(G64="Remove Old Tag",Lookup!F:F,IF(G64="N/A","N/A",""))))</f>
        <v>N/A</v>
      </c>
      <c r="K64" s="58"/>
      <c r="L64" s="38"/>
      <c r="M64" s="52" t="str">
        <f>IF(H64="No Change","N/A",IF(H64="New Tag Required",Lookup!F:F,IF(H64="Remove Old Sign",Lookup!F:F,IF(H64="N/A","N/A",""))))</f>
        <v>N/A</v>
      </c>
    </row>
    <row r="65" spans="1:13" x14ac:dyDescent="0.25">
      <c r="A65" s="46" t="s">
        <v>119</v>
      </c>
      <c r="B65" s="26" t="s">
        <v>92</v>
      </c>
      <c r="C65" s="39" t="s">
        <v>24</v>
      </c>
      <c r="D65" s="38" t="s">
        <v>5</v>
      </c>
      <c r="E65" s="47">
        <v>0</v>
      </c>
      <c r="F65" s="47">
        <v>168</v>
      </c>
      <c r="G65" s="47" t="s">
        <v>3</v>
      </c>
      <c r="H65" s="38" t="s">
        <v>18</v>
      </c>
      <c r="I65" s="39"/>
      <c r="J65" s="52">
        <f>IF(G65="No Change","N/A",IF(G65="New Tag Required",Lookup!F:F,IF(G65="Remove Old Tag",Lookup!F:F,IF(G65="N/A","N/A",""))))</f>
        <v>0</v>
      </c>
      <c r="K65" s="58"/>
      <c r="L65" s="38"/>
      <c r="M65" s="52" t="str">
        <f>IF(H65="No Change","N/A",IF(H65="New Tag Required",Lookup!F:F,IF(H65="Remove Old Sign",Lookup!F:F,IF(H65="N/A","N/A",""))))</f>
        <v/>
      </c>
    </row>
    <row r="66" spans="1:13" x14ac:dyDescent="0.25">
      <c r="A66" s="46" t="s">
        <v>90</v>
      </c>
      <c r="B66" s="26" t="s">
        <v>92</v>
      </c>
      <c r="C66" s="39" t="s">
        <v>73</v>
      </c>
      <c r="D66" s="38" t="s">
        <v>5</v>
      </c>
      <c r="E66" s="47">
        <v>106</v>
      </c>
      <c r="F66" s="47">
        <v>119</v>
      </c>
      <c r="G66" s="47" t="s">
        <v>13</v>
      </c>
      <c r="H66" s="38" t="s">
        <v>13</v>
      </c>
      <c r="I66" s="39"/>
      <c r="J66" s="52" t="str">
        <f>IF(G66="No Change","N/A",IF(G66="New Tag Required",Lookup!F:F,IF(G66="Remove Old Tag",Lookup!F:F,IF(G66="N/A","N/A",""))))</f>
        <v>N/A</v>
      </c>
      <c r="K66" s="58"/>
      <c r="L66" s="38"/>
      <c r="M66" s="52" t="str">
        <f>IF(H66="No Change","N/A",IF(H66="New Tag Required",Lookup!F:F,IF(H66="Remove Old Sign",Lookup!F:F,IF(H66="N/A","N/A",""))))</f>
        <v>N/A</v>
      </c>
    </row>
    <row r="67" spans="1:13" x14ac:dyDescent="0.25">
      <c r="A67" s="51">
        <v>126</v>
      </c>
      <c r="B67" s="26" t="s">
        <v>92</v>
      </c>
      <c r="C67" s="39" t="s">
        <v>49</v>
      </c>
      <c r="D67" s="38" t="s">
        <v>5</v>
      </c>
      <c r="E67" s="47">
        <v>185</v>
      </c>
      <c r="F67" s="47">
        <v>280</v>
      </c>
      <c r="G67" s="47" t="s">
        <v>13</v>
      </c>
      <c r="H67" s="38" t="s">
        <v>13</v>
      </c>
      <c r="I67" s="39"/>
      <c r="J67" s="52" t="str">
        <f>IF(G67="No Change","N/A",IF(G67="New Tag Required",Lookup!F:F,IF(G67="Remove Old Tag",Lookup!F:F,IF(G67="N/A","N/A",""))))</f>
        <v>N/A</v>
      </c>
      <c r="K67" s="58"/>
      <c r="L67" s="38"/>
      <c r="M67" s="52" t="str">
        <f>IF(H67="No Change","N/A",IF(H67="New Tag Required",Lookup!F:F,IF(H67="Remove Old Sign",Lookup!F:F,IF(H67="N/A","N/A",""))))</f>
        <v>N/A</v>
      </c>
    </row>
    <row r="68" spans="1:13" x14ac:dyDescent="0.25">
      <c r="A68" s="74" t="s">
        <v>236</v>
      </c>
      <c r="B68" s="26" t="s">
        <v>92</v>
      </c>
      <c r="C68" s="39" t="s">
        <v>73</v>
      </c>
      <c r="D68" s="38" t="s">
        <v>5</v>
      </c>
      <c r="E68" s="47">
        <v>149</v>
      </c>
      <c r="F68" s="47">
        <v>163</v>
      </c>
      <c r="G68" s="47" t="s">
        <v>13</v>
      </c>
      <c r="H68" s="38" t="s">
        <v>13</v>
      </c>
      <c r="I68" s="39"/>
      <c r="J68" s="52"/>
      <c r="K68" s="58"/>
      <c r="L68" s="38"/>
      <c r="M68" s="52"/>
    </row>
    <row r="69" spans="1:13" x14ac:dyDescent="0.25">
      <c r="A69" s="74" t="s">
        <v>237</v>
      </c>
      <c r="B69" s="26" t="s">
        <v>92</v>
      </c>
      <c r="C69" s="39" t="s">
        <v>73</v>
      </c>
      <c r="D69" s="38" t="s">
        <v>5</v>
      </c>
      <c r="E69" s="47">
        <v>8247</v>
      </c>
      <c r="F69" s="47">
        <v>8155</v>
      </c>
      <c r="G69" s="47" t="s">
        <v>13</v>
      </c>
      <c r="H69" s="38" t="s">
        <v>13</v>
      </c>
      <c r="I69" s="39"/>
      <c r="J69" s="52"/>
      <c r="K69" s="58"/>
      <c r="L69" s="38"/>
      <c r="M69" s="52"/>
    </row>
    <row r="70" spans="1:13" x14ac:dyDescent="0.25">
      <c r="A70" s="74" t="s">
        <v>238</v>
      </c>
      <c r="B70" s="26" t="s">
        <v>92</v>
      </c>
      <c r="C70" s="39" t="s">
        <v>73</v>
      </c>
      <c r="D70" s="38" t="s">
        <v>5</v>
      </c>
      <c r="E70" s="47">
        <v>1814</v>
      </c>
      <c r="F70" s="47">
        <v>1765</v>
      </c>
      <c r="G70" s="47" t="s">
        <v>13</v>
      </c>
      <c r="H70" s="38" t="s">
        <v>13</v>
      </c>
      <c r="I70" s="39"/>
      <c r="J70" s="52"/>
      <c r="K70" s="58"/>
      <c r="L70" s="38"/>
      <c r="M70" s="52"/>
    </row>
    <row r="71" spans="1:13" x14ac:dyDescent="0.25">
      <c r="A71" s="74" t="s">
        <v>239</v>
      </c>
      <c r="B71" s="26" t="s">
        <v>92</v>
      </c>
      <c r="C71" s="39" t="s">
        <v>30</v>
      </c>
      <c r="D71" s="38" t="s">
        <v>6</v>
      </c>
      <c r="E71" s="47">
        <v>38</v>
      </c>
      <c r="F71" s="47">
        <v>38</v>
      </c>
      <c r="G71" s="47" t="s">
        <v>13</v>
      </c>
      <c r="H71" s="38" t="s">
        <v>13</v>
      </c>
      <c r="I71" s="39"/>
      <c r="J71" s="52"/>
      <c r="K71" s="58"/>
      <c r="L71" s="38"/>
      <c r="M71" s="52"/>
    </row>
    <row r="72" spans="1:13" x14ac:dyDescent="0.25">
      <c r="A72" s="51">
        <v>129</v>
      </c>
      <c r="B72" s="26" t="s">
        <v>92</v>
      </c>
      <c r="C72" s="39" t="s">
        <v>22</v>
      </c>
      <c r="D72" s="38" t="s">
        <v>5</v>
      </c>
      <c r="E72" s="47">
        <v>127</v>
      </c>
      <c r="F72" s="47">
        <v>117</v>
      </c>
      <c r="G72" s="47" t="s">
        <v>13</v>
      </c>
      <c r="H72" s="38" t="s">
        <v>13</v>
      </c>
      <c r="I72" s="39"/>
      <c r="J72" s="52" t="str">
        <f>IF(G72="No Change","N/A",IF(G72="New Tag Required",Lookup!F:F,IF(G72="Remove Old Tag",Lookup!F:F,IF(G72="N/A","N/A",""))))</f>
        <v>N/A</v>
      </c>
      <c r="K72" s="58"/>
      <c r="L72" s="38"/>
      <c r="M72" s="52" t="str">
        <f>IF(H72="No Change","N/A",IF(H72="New Tag Required",Lookup!F:F,IF(H72="Remove Old Sign",Lookup!F:F,IF(H72="N/A","N/A",""))))</f>
        <v>N/A</v>
      </c>
    </row>
    <row r="73" spans="1:13" x14ac:dyDescent="0.25">
      <c r="A73" s="74" t="s">
        <v>240</v>
      </c>
      <c r="B73" s="26" t="s">
        <v>92</v>
      </c>
      <c r="C73" s="39" t="s">
        <v>73</v>
      </c>
      <c r="D73" s="38" t="s">
        <v>5</v>
      </c>
      <c r="E73" s="47">
        <v>127</v>
      </c>
      <c r="F73" s="1">
        <v>121</v>
      </c>
      <c r="G73" s="47" t="s">
        <v>13</v>
      </c>
      <c r="H73" s="38" t="s">
        <v>13</v>
      </c>
      <c r="I73" s="39"/>
      <c r="J73" s="52"/>
      <c r="K73" s="58"/>
      <c r="L73" s="38"/>
      <c r="M73" s="52"/>
    </row>
    <row r="74" spans="1:13" x14ac:dyDescent="0.25">
      <c r="A74" s="74" t="s">
        <v>241</v>
      </c>
      <c r="B74" s="26" t="s">
        <v>92</v>
      </c>
      <c r="C74" s="39" t="s">
        <v>73</v>
      </c>
      <c r="D74" s="38" t="s">
        <v>5</v>
      </c>
      <c r="E74" s="47">
        <v>109</v>
      </c>
      <c r="F74" s="1">
        <v>107</v>
      </c>
      <c r="G74" s="47" t="s">
        <v>3</v>
      </c>
      <c r="H74" s="38" t="s">
        <v>13</v>
      </c>
      <c r="I74" s="39" t="s">
        <v>312</v>
      </c>
      <c r="J74" s="52"/>
      <c r="K74" s="58"/>
      <c r="L74" s="38"/>
      <c r="M74" s="52"/>
    </row>
    <row r="75" spans="1:13" x14ac:dyDescent="0.25">
      <c r="A75" s="74" t="s">
        <v>242</v>
      </c>
      <c r="B75" s="26" t="s">
        <v>92</v>
      </c>
      <c r="C75" s="39" t="s">
        <v>73</v>
      </c>
      <c r="D75" s="38" t="s">
        <v>5</v>
      </c>
      <c r="E75" s="47">
        <v>165</v>
      </c>
      <c r="F75" s="1">
        <v>151</v>
      </c>
      <c r="G75" s="47" t="s">
        <v>13</v>
      </c>
      <c r="H75" s="38" t="s">
        <v>13</v>
      </c>
      <c r="I75" s="39"/>
      <c r="J75" s="52"/>
      <c r="K75" s="58"/>
      <c r="L75" s="38"/>
      <c r="M75" s="52"/>
    </row>
    <row r="76" spans="1:13" x14ac:dyDescent="0.25">
      <c r="A76" s="74" t="s">
        <v>243</v>
      </c>
      <c r="B76" s="26" t="s">
        <v>92</v>
      </c>
      <c r="C76" s="39" t="s">
        <v>73</v>
      </c>
      <c r="D76" s="38" t="s">
        <v>5</v>
      </c>
      <c r="E76" s="47">
        <v>113</v>
      </c>
      <c r="F76" s="1">
        <v>107</v>
      </c>
      <c r="G76" s="47" t="s">
        <v>3</v>
      </c>
      <c r="H76" s="38" t="s">
        <v>13</v>
      </c>
      <c r="I76" s="39" t="s">
        <v>311</v>
      </c>
      <c r="J76" s="52"/>
      <c r="K76" s="58"/>
      <c r="L76" s="38"/>
      <c r="M76" s="52"/>
    </row>
    <row r="77" spans="1:13" x14ac:dyDescent="0.25">
      <c r="A77" s="74" t="s">
        <v>244</v>
      </c>
      <c r="B77" s="26" t="s">
        <v>92</v>
      </c>
      <c r="C77" s="39" t="s">
        <v>73</v>
      </c>
      <c r="D77" s="38" t="s">
        <v>5</v>
      </c>
      <c r="E77" s="47">
        <v>110</v>
      </c>
      <c r="F77" s="1">
        <v>104</v>
      </c>
      <c r="G77" s="47" t="s">
        <v>13</v>
      </c>
      <c r="H77" s="38" t="s">
        <v>13</v>
      </c>
      <c r="I77" s="39"/>
      <c r="J77" s="52"/>
      <c r="K77" s="58"/>
      <c r="L77" s="38"/>
      <c r="M77" s="52"/>
    </row>
    <row r="78" spans="1:13" x14ac:dyDescent="0.25">
      <c r="A78" s="74" t="s">
        <v>245</v>
      </c>
      <c r="B78" s="26" t="s">
        <v>92</v>
      </c>
      <c r="C78" s="39" t="s">
        <v>73</v>
      </c>
      <c r="D78" s="38" t="s">
        <v>5</v>
      </c>
      <c r="E78" s="47">
        <v>108</v>
      </c>
      <c r="F78" s="1">
        <v>106</v>
      </c>
      <c r="G78" s="47" t="s">
        <v>13</v>
      </c>
      <c r="H78" s="38" t="s">
        <v>13</v>
      </c>
      <c r="I78" s="39"/>
      <c r="J78" s="52"/>
      <c r="K78" s="58"/>
      <c r="L78" s="38"/>
      <c r="M78" s="52"/>
    </row>
    <row r="79" spans="1:13" x14ac:dyDescent="0.25">
      <c r="A79" s="74" t="s">
        <v>246</v>
      </c>
      <c r="B79" s="26" t="s">
        <v>92</v>
      </c>
      <c r="C79" s="39" t="s">
        <v>73</v>
      </c>
      <c r="D79" s="38" t="s">
        <v>5</v>
      </c>
      <c r="E79" s="47">
        <v>227</v>
      </c>
      <c r="F79" s="1">
        <v>217</v>
      </c>
      <c r="G79" s="47" t="s">
        <v>13</v>
      </c>
      <c r="H79" s="38" t="s">
        <v>13</v>
      </c>
      <c r="I79" s="39"/>
      <c r="J79" s="52"/>
      <c r="K79" s="58"/>
      <c r="L79" s="38"/>
      <c r="M79" s="52"/>
    </row>
    <row r="80" spans="1:13" x14ac:dyDescent="0.25">
      <c r="A80" s="74" t="s">
        <v>247</v>
      </c>
      <c r="B80" s="26" t="s">
        <v>92</v>
      </c>
      <c r="C80" s="39" t="s">
        <v>73</v>
      </c>
      <c r="D80" s="38" t="s">
        <v>5</v>
      </c>
      <c r="E80" s="47">
        <v>2379</v>
      </c>
      <c r="F80" s="1">
        <v>2311</v>
      </c>
      <c r="G80" s="47" t="s">
        <v>13</v>
      </c>
      <c r="H80" s="38" t="s">
        <v>13</v>
      </c>
      <c r="I80" s="39"/>
      <c r="J80" s="52"/>
      <c r="K80" s="58"/>
      <c r="L80" s="38"/>
      <c r="M80" s="52"/>
    </row>
    <row r="81" spans="1:13" x14ac:dyDescent="0.25">
      <c r="A81" s="74" t="s">
        <v>248</v>
      </c>
      <c r="B81" s="26" t="s">
        <v>92</v>
      </c>
      <c r="C81" s="39" t="s">
        <v>50</v>
      </c>
      <c r="D81" s="38" t="s">
        <v>5</v>
      </c>
      <c r="E81" s="47">
        <v>0</v>
      </c>
      <c r="F81" s="1">
        <v>342</v>
      </c>
      <c r="G81" s="47" t="s">
        <v>3</v>
      </c>
      <c r="H81" s="38" t="s">
        <v>18</v>
      </c>
      <c r="I81" s="39"/>
      <c r="J81" s="52"/>
      <c r="K81" s="58"/>
      <c r="L81" s="38"/>
      <c r="M81" s="52"/>
    </row>
    <row r="82" spans="1:13" x14ac:dyDescent="0.25">
      <c r="A82" s="74" t="s">
        <v>249</v>
      </c>
      <c r="B82" s="26" t="s">
        <v>92</v>
      </c>
      <c r="C82" s="39" t="s">
        <v>73</v>
      </c>
      <c r="D82" s="38" t="s">
        <v>5</v>
      </c>
      <c r="E82" s="47">
        <v>712</v>
      </c>
      <c r="F82" s="1">
        <v>707</v>
      </c>
      <c r="G82" s="47" t="s">
        <v>13</v>
      </c>
      <c r="H82" s="38" t="s">
        <v>13</v>
      </c>
      <c r="I82" s="39"/>
      <c r="J82" s="52"/>
      <c r="K82" s="58"/>
      <c r="L82" s="38"/>
      <c r="M82" s="52"/>
    </row>
    <row r="83" spans="1:13" x14ac:dyDescent="0.25">
      <c r="A83" s="74" t="s">
        <v>250</v>
      </c>
      <c r="B83" s="26" t="s">
        <v>92</v>
      </c>
      <c r="C83" s="39" t="s">
        <v>73</v>
      </c>
      <c r="D83" s="38" t="s">
        <v>5</v>
      </c>
      <c r="E83" s="47">
        <v>385</v>
      </c>
      <c r="F83" s="1">
        <v>416</v>
      </c>
      <c r="G83" s="47" t="s">
        <v>13</v>
      </c>
      <c r="H83" s="38" t="s">
        <v>13</v>
      </c>
      <c r="I83" s="39"/>
      <c r="J83" s="52"/>
      <c r="K83" s="58"/>
      <c r="L83" s="38"/>
      <c r="M83" s="52"/>
    </row>
    <row r="84" spans="1:13" x14ac:dyDescent="0.25">
      <c r="A84" s="74" t="s">
        <v>251</v>
      </c>
      <c r="B84" s="26" t="s">
        <v>92</v>
      </c>
      <c r="C84" s="39" t="s">
        <v>73</v>
      </c>
      <c r="D84" s="38" t="s">
        <v>5</v>
      </c>
      <c r="E84" s="47">
        <v>169</v>
      </c>
      <c r="F84" s="1">
        <v>148</v>
      </c>
      <c r="G84" s="47" t="s">
        <v>13</v>
      </c>
      <c r="H84" s="38" t="s">
        <v>13</v>
      </c>
      <c r="I84" s="39"/>
      <c r="J84" s="52"/>
      <c r="K84" s="58"/>
      <c r="L84" s="38"/>
      <c r="M84" s="52"/>
    </row>
    <row r="85" spans="1:13" x14ac:dyDescent="0.25">
      <c r="A85" s="74" t="s">
        <v>252</v>
      </c>
      <c r="B85" s="26" t="s">
        <v>92</v>
      </c>
      <c r="C85" s="39" t="s">
        <v>73</v>
      </c>
      <c r="D85" s="38" t="s">
        <v>5</v>
      </c>
      <c r="E85" s="47">
        <v>154</v>
      </c>
      <c r="F85" s="1">
        <v>153</v>
      </c>
      <c r="G85" s="47" t="s">
        <v>13</v>
      </c>
      <c r="H85" s="38" t="s">
        <v>13</v>
      </c>
      <c r="I85" s="39"/>
      <c r="J85" s="52"/>
      <c r="K85" s="58"/>
      <c r="L85" s="38"/>
      <c r="M85" s="52"/>
    </row>
    <row r="86" spans="1:13" x14ac:dyDescent="0.25">
      <c r="A86" s="74" t="s">
        <v>253</v>
      </c>
      <c r="B86" s="26" t="s">
        <v>92</v>
      </c>
      <c r="C86" s="39" t="s">
        <v>73</v>
      </c>
      <c r="D86" s="38" t="s">
        <v>5</v>
      </c>
      <c r="E86" s="47">
        <v>744</v>
      </c>
      <c r="F86" s="1">
        <v>676</v>
      </c>
      <c r="G86" s="47" t="s">
        <v>13</v>
      </c>
      <c r="H86" s="38" t="s">
        <v>13</v>
      </c>
      <c r="I86" s="39"/>
      <c r="J86" s="52"/>
      <c r="K86" s="58"/>
      <c r="L86" s="38"/>
      <c r="M86" s="52"/>
    </row>
    <row r="87" spans="1:13" x14ac:dyDescent="0.25">
      <c r="A87" s="51"/>
      <c r="C87" s="39"/>
      <c r="D87" s="38"/>
      <c r="E87" s="47"/>
      <c r="F87" s="47"/>
      <c r="G87" s="47"/>
      <c r="H87" s="38"/>
      <c r="I87" s="39"/>
      <c r="J87" s="52"/>
      <c r="K87" s="58"/>
      <c r="L87" s="38"/>
      <c r="M87" s="52"/>
    </row>
    <row r="88" spans="1:13" x14ac:dyDescent="0.25">
      <c r="A88" s="51">
        <v>142</v>
      </c>
      <c r="B88" s="26" t="s">
        <v>92</v>
      </c>
      <c r="C88" s="39" t="s">
        <v>22</v>
      </c>
      <c r="D88" s="38" t="s">
        <v>5</v>
      </c>
      <c r="E88" s="47">
        <v>870</v>
      </c>
      <c r="F88" s="47">
        <v>254</v>
      </c>
      <c r="G88" s="47" t="s">
        <v>13</v>
      </c>
      <c r="H88" s="38" t="s">
        <v>13</v>
      </c>
      <c r="I88" s="39"/>
      <c r="J88" s="52" t="str">
        <f>IF(G88="No Change","N/A",IF(G88="New Tag Required",Lookup!F:F,IF(G88="Remove Old Tag",Lookup!F:F,IF(G88="N/A","N/A",""))))</f>
        <v>N/A</v>
      </c>
      <c r="K88" s="57"/>
      <c r="L88" s="39"/>
      <c r="M88" s="52" t="str">
        <f>IF(H88="No Change","N/A",IF(H88="New Tag Required",Lookup!F:F,IF(H88="Remove Old Sign",Lookup!F:F,IF(H88="N/A","N/A",""))))</f>
        <v>N/A</v>
      </c>
    </row>
    <row r="89" spans="1:13" x14ac:dyDescent="0.25">
      <c r="A89" s="51">
        <v>143</v>
      </c>
      <c r="B89" s="26" t="s">
        <v>92</v>
      </c>
      <c r="C89" s="39" t="s">
        <v>22</v>
      </c>
      <c r="D89" s="38" t="s">
        <v>5</v>
      </c>
      <c r="E89" s="47">
        <v>2139</v>
      </c>
      <c r="F89" s="47">
        <v>1894</v>
      </c>
      <c r="G89" s="47" t="s">
        <v>13</v>
      </c>
      <c r="H89" s="38" t="s">
        <v>13</v>
      </c>
      <c r="I89" s="39"/>
      <c r="J89" s="52" t="str">
        <f>IF(G89="No Change","N/A",IF(G89="New Tag Required",Lookup!F:F,IF(G89="Remove Old Tag",Lookup!F:F,IF(G89="N/A","N/A",""))))</f>
        <v>N/A</v>
      </c>
      <c r="K89" s="57"/>
      <c r="L89" s="39"/>
      <c r="M89" s="52" t="str">
        <f>IF(H89="No Change","N/A",IF(H89="New Tag Required",Lookup!F:F,IF(H89="Remove Old Sign",Lookup!F:F,IF(H89="N/A","N/A",""))))</f>
        <v>N/A</v>
      </c>
    </row>
    <row r="90" spans="1:13" x14ac:dyDescent="0.25">
      <c r="A90" s="74" t="s">
        <v>254</v>
      </c>
      <c r="B90" s="26" t="s">
        <v>92</v>
      </c>
      <c r="C90" s="39" t="s">
        <v>73</v>
      </c>
      <c r="D90" s="38" t="s">
        <v>5</v>
      </c>
      <c r="E90" s="47">
        <v>15</v>
      </c>
      <c r="F90" s="47">
        <v>19</v>
      </c>
      <c r="G90" s="47" t="s">
        <v>13</v>
      </c>
      <c r="H90" s="38" t="s">
        <v>13</v>
      </c>
      <c r="I90" s="39"/>
      <c r="J90" s="52"/>
      <c r="K90" s="57"/>
      <c r="L90" s="39"/>
      <c r="M90" s="52"/>
    </row>
    <row r="91" spans="1:13" x14ac:dyDescent="0.25">
      <c r="A91" s="51" t="s">
        <v>117</v>
      </c>
      <c r="B91" s="26" t="s">
        <v>92</v>
      </c>
      <c r="C91" s="39" t="s">
        <v>24</v>
      </c>
      <c r="D91" s="38" t="s">
        <v>5</v>
      </c>
      <c r="E91" s="47">
        <v>0</v>
      </c>
      <c r="F91" s="47">
        <v>144</v>
      </c>
      <c r="G91" s="47" t="s">
        <v>3</v>
      </c>
      <c r="H91" s="38" t="s">
        <v>18</v>
      </c>
      <c r="I91" s="39"/>
      <c r="J91" s="52">
        <f>IF(G91="No Change","N/A",IF(G91="New Tag Required",Lookup!F:F,IF(G91="Remove Old Tag",Lookup!F:F,IF(G91="N/A","N/A",""))))</f>
        <v>0</v>
      </c>
      <c r="K91" s="57"/>
      <c r="L91" s="39"/>
      <c r="M91" s="52" t="str">
        <f>IF(H91="No Change","N/A",IF(H91="New Tag Required",Lookup!F:F,IF(H91="Remove Old Sign",Lookup!F:F,IF(H91="N/A","N/A",""))))</f>
        <v/>
      </c>
    </row>
    <row r="92" spans="1:13" x14ac:dyDescent="0.25">
      <c r="A92" s="74" t="s">
        <v>255</v>
      </c>
      <c r="B92" s="26" t="s">
        <v>92</v>
      </c>
      <c r="C92" s="39" t="s">
        <v>73</v>
      </c>
      <c r="D92" s="38" t="s">
        <v>5</v>
      </c>
      <c r="E92" s="47">
        <v>670</v>
      </c>
      <c r="F92" s="47">
        <v>700</v>
      </c>
      <c r="G92" s="47" t="s">
        <v>13</v>
      </c>
      <c r="H92" s="38" t="s">
        <v>13</v>
      </c>
      <c r="I92" s="39"/>
      <c r="J92" s="52"/>
      <c r="K92" s="57"/>
      <c r="L92" s="39"/>
      <c r="M92" s="52"/>
    </row>
    <row r="93" spans="1:13" x14ac:dyDescent="0.25">
      <c r="A93" s="74" t="s">
        <v>256</v>
      </c>
      <c r="B93" s="26" t="s">
        <v>92</v>
      </c>
      <c r="C93" s="39" t="s">
        <v>73</v>
      </c>
      <c r="D93" s="38" t="s">
        <v>5</v>
      </c>
      <c r="E93" s="47">
        <v>30</v>
      </c>
      <c r="F93" s="47">
        <v>31</v>
      </c>
      <c r="G93" s="47" t="s">
        <v>13</v>
      </c>
      <c r="H93" s="38" t="s">
        <v>13</v>
      </c>
      <c r="I93" s="39"/>
      <c r="J93" s="52"/>
      <c r="K93" s="57"/>
      <c r="L93" s="39"/>
      <c r="M93" s="52"/>
    </row>
    <row r="94" spans="1:13" x14ac:dyDescent="0.25">
      <c r="A94" s="74" t="s">
        <v>257</v>
      </c>
      <c r="B94" s="26" t="s">
        <v>92</v>
      </c>
      <c r="C94" s="39" t="s">
        <v>73</v>
      </c>
      <c r="D94" s="38" t="s">
        <v>5</v>
      </c>
      <c r="E94" s="47">
        <v>177</v>
      </c>
      <c r="F94" s="47">
        <v>230</v>
      </c>
      <c r="G94" s="47" t="s">
        <v>13</v>
      </c>
      <c r="H94" s="38" t="s">
        <v>13</v>
      </c>
      <c r="I94" s="39"/>
      <c r="J94" s="52"/>
      <c r="K94" s="57"/>
      <c r="L94" s="39"/>
      <c r="M94" s="52"/>
    </row>
    <row r="95" spans="1:13" x14ac:dyDescent="0.25">
      <c r="A95" s="51">
        <v>146</v>
      </c>
      <c r="B95" s="26" t="s">
        <v>92</v>
      </c>
      <c r="C95" s="39" t="s">
        <v>49</v>
      </c>
      <c r="D95" s="38" t="s">
        <v>5</v>
      </c>
      <c r="E95" s="47">
        <v>955</v>
      </c>
      <c r="F95" s="47">
        <v>1745</v>
      </c>
      <c r="G95" s="47" t="s">
        <v>13</v>
      </c>
      <c r="H95" s="38" t="s">
        <v>13</v>
      </c>
      <c r="I95" s="39"/>
      <c r="J95" s="52" t="str">
        <f>IF(G95="No Change","N/A",IF(G95="New Tag Required",Lookup!F:F,IF(G95="Remove Old Tag",Lookup!F:F,IF(G95="N/A","N/A",""))))</f>
        <v>N/A</v>
      </c>
      <c r="K95" s="58"/>
      <c r="L95" s="38"/>
      <c r="M95" s="52" t="str">
        <f>IF(H95="No Change","N/A",IF(H95="New Tag Required",Lookup!F:F,IF(H95="Remove Old Sign",Lookup!F:F,IF(H95="N/A","N/A",""))))</f>
        <v>N/A</v>
      </c>
    </row>
    <row r="96" spans="1:13" x14ac:dyDescent="0.25">
      <c r="A96" s="74" t="s">
        <v>258</v>
      </c>
      <c r="B96" s="26" t="s">
        <v>92</v>
      </c>
      <c r="C96" s="39" t="s">
        <v>73</v>
      </c>
      <c r="D96" s="38" t="s">
        <v>5</v>
      </c>
      <c r="E96" s="47">
        <v>368</v>
      </c>
      <c r="F96" s="47">
        <v>398</v>
      </c>
      <c r="G96" s="47" t="s">
        <v>13</v>
      </c>
      <c r="H96" s="38" t="s">
        <v>13</v>
      </c>
      <c r="I96" s="39"/>
      <c r="J96" s="52"/>
      <c r="K96" s="58"/>
      <c r="L96" s="38"/>
      <c r="M96" s="52"/>
    </row>
    <row r="97" spans="1:13" x14ac:dyDescent="0.25">
      <c r="A97" s="74" t="s">
        <v>259</v>
      </c>
      <c r="B97" s="26" t="s">
        <v>92</v>
      </c>
      <c r="C97" s="39" t="s">
        <v>73</v>
      </c>
      <c r="D97" s="38" t="s">
        <v>5</v>
      </c>
      <c r="E97" s="47">
        <v>130</v>
      </c>
      <c r="F97" s="47">
        <v>135</v>
      </c>
      <c r="G97" s="47" t="s">
        <v>13</v>
      </c>
      <c r="H97" s="38" t="s">
        <v>13</v>
      </c>
      <c r="I97" s="39"/>
      <c r="J97" s="52"/>
      <c r="K97" s="58"/>
      <c r="L97" s="38"/>
      <c r="M97" s="52"/>
    </row>
    <row r="98" spans="1:13" x14ac:dyDescent="0.25">
      <c r="A98" s="74" t="s">
        <v>260</v>
      </c>
      <c r="B98" s="26" t="s">
        <v>92</v>
      </c>
      <c r="C98" s="39" t="s">
        <v>73</v>
      </c>
      <c r="D98" s="38" t="s">
        <v>5</v>
      </c>
      <c r="E98" s="47">
        <v>165</v>
      </c>
      <c r="F98" s="47">
        <v>171</v>
      </c>
      <c r="G98" s="47" t="s">
        <v>13</v>
      </c>
      <c r="H98" s="38" t="s">
        <v>13</v>
      </c>
      <c r="I98" s="39"/>
      <c r="J98" s="52"/>
      <c r="K98" s="57"/>
      <c r="L98" s="39"/>
      <c r="M98" s="52"/>
    </row>
    <row r="99" spans="1:13" x14ac:dyDescent="0.25">
      <c r="A99" s="51">
        <v>148</v>
      </c>
      <c r="B99" s="26" t="s">
        <v>92</v>
      </c>
      <c r="C99" s="39" t="s">
        <v>49</v>
      </c>
      <c r="D99" s="38" t="s">
        <v>5</v>
      </c>
      <c r="E99" s="47">
        <v>398</v>
      </c>
      <c r="F99" s="48">
        <v>303</v>
      </c>
      <c r="G99" s="47" t="s">
        <v>13</v>
      </c>
      <c r="H99" s="38" t="s">
        <v>13</v>
      </c>
      <c r="I99" s="39"/>
      <c r="J99" s="52" t="str">
        <f>IF(G99="No Change","N/A",IF(G99="New Tag Required",Lookup!F:F,IF(G99="Remove Old Tag",Lookup!F:F,IF(G99="N/A","N/A",""))))</f>
        <v>N/A</v>
      </c>
      <c r="K99" s="58"/>
      <c r="L99" s="38"/>
      <c r="M99" s="52" t="str">
        <f>IF(H99="No Change","N/A",IF(H99="New Tag Required",Lookup!F:F,IF(H99="Remove Old Sign",Lookup!F:F,IF(H99="N/A","N/A",""))))</f>
        <v>N/A</v>
      </c>
    </row>
    <row r="100" spans="1:13" x14ac:dyDescent="0.25">
      <c r="A100" s="74" t="s">
        <v>288</v>
      </c>
      <c r="B100" s="26" t="s">
        <v>92</v>
      </c>
      <c r="C100" s="39" t="s">
        <v>50</v>
      </c>
      <c r="D100" s="38" t="s">
        <v>5</v>
      </c>
      <c r="E100" s="47">
        <v>0</v>
      </c>
      <c r="F100" s="16">
        <v>109</v>
      </c>
      <c r="G100" s="47" t="s">
        <v>3</v>
      </c>
      <c r="H100" s="38" t="s">
        <v>18</v>
      </c>
    </row>
    <row r="101" spans="1:13" x14ac:dyDescent="0.25">
      <c r="A101" s="74" t="s">
        <v>261</v>
      </c>
      <c r="B101" s="26" t="s">
        <v>92</v>
      </c>
      <c r="C101" s="39" t="s">
        <v>73</v>
      </c>
      <c r="D101" s="38" t="s">
        <v>5</v>
      </c>
      <c r="E101" s="47">
        <v>2415</v>
      </c>
      <c r="F101" s="47">
        <v>2458</v>
      </c>
      <c r="G101" s="47" t="s">
        <v>13</v>
      </c>
      <c r="H101" s="38" t="s">
        <v>13</v>
      </c>
      <c r="J101" s="52" t="str">
        <f>IF(G101="No Change","N/A",IF(G101="New Tag Required",Lookup!F:F,IF(G101="Remove Old Tag",Lookup!F:F,IF(G101="N/A","N/A",""))))</f>
        <v>N/A</v>
      </c>
      <c r="K101" s="58"/>
      <c r="L101" s="38"/>
      <c r="M101" s="52" t="str">
        <f>IF(H101="No Change","N/A",IF(H101="New Tag Required",Lookup!F:F,IF(H101="Remove Old Sign",Lookup!F:F,IF(H101="N/A","N/A",""))))</f>
        <v>N/A</v>
      </c>
    </row>
    <row r="102" spans="1:13" x14ac:dyDescent="0.25">
      <c r="A102" s="51">
        <v>152</v>
      </c>
      <c r="B102" s="26" t="s">
        <v>92</v>
      </c>
      <c r="C102" s="39" t="s">
        <v>73</v>
      </c>
      <c r="D102" s="38" t="s">
        <v>5</v>
      </c>
      <c r="E102" s="16">
        <v>111</v>
      </c>
      <c r="F102" s="47">
        <v>92</v>
      </c>
      <c r="G102" s="47" t="s">
        <v>13</v>
      </c>
      <c r="H102" s="38" t="s">
        <v>13</v>
      </c>
      <c r="J102" s="52" t="str">
        <f>IF(G102="No Change","N/A",IF(G102="New Tag Required",Lookup!F:F,IF(G102="Remove Old Tag",Lookup!F:F,IF(G102="N/A","N/A",""))))</f>
        <v>N/A</v>
      </c>
      <c r="K102" s="58"/>
      <c r="L102" s="38"/>
      <c r="M102" s="52" t="str">
        <f>IF(H102="No Change","N/A",IF(H102="New Tag Required",Lookup!F:F,IF(H102="Remove Old Sign",Lookup!F:F,IF(H102="N/A","N/A",""))))</f>
        <v>N/A</v>
      </c>
    </row>
    <row r="103" spans="1:13" x14ac:dyDescent="0.25">
      <c r="A103" s="45" t="s">
        <v>114</v>
      </c>
      <c r="B103" s="26" t="s">
        <v>92</v>
      </c>
      <c r="C103" s="39" t="s">
        <v>73</v>
      </c>
      <c r="D103" s="38" t="s">
        <v>5</v>
      </c>
      <c r="E103" s="47">
        <v>261</v>
      </c>
      <c r="F103" s="47">
        <v>386</v>
      </c>
      <c r="G103" s="47" t="s">
        <v>13</v>
      </c>
      <c r="H103" s="38" t="s">
        <v>13</v>
      </c>
      <c r="J103" s="52"/>
      <c r="K103" s="58"/>
      <c r="L103" s="38"/>
      <c r="M103" s="52"/>
    </row>
    <row r="104" spans="1:13" x14ac:dyDescent="0.25">
      <c r="A104" s="45" t="s">
        <v>262</v>
      </c>
      <c r="B104" s="26" t="s">
        <v>92</v>
      </c>
      <c r="C104" s="39" t="s">
        <v>73</v>
      </c>
      <c r="D104" s="38" t="s">
        <v>5</v>
      </c>
      <c r="E104" s="47">
        <v>807</v>
      </c>
      <c r="F104" s="47">
        <v>753</v>
      </c>
      <c r="G104" s="47" t="s">
        <v>13</v>
      </c>
      <c r="H104" s="38" t="s">
        <v>13</v>
      </c>
      <c r="J104" s="52"/>
      <c r="K104" s="58"/>
      <c r="L104" s="38"/>
      <c r="M104" s="52"/>
    </row>
    <row r="105" spans="1:13" x14ac:dyDescent="0.25">
      <c r="A105" s="45" t="s">
        <v>263</v>
      </c>
      <c r="B105" s="26" t="s">
        <v>92</v>
      </c>
      <c r="C105" s="39" t="s">
        <v>50</v>
      </c>
      <c r="D105" s="38" t="s">
        <v>5</v>
      </c>
      <c r="E105" s="47">
        <v>0</v>
      </c>
      <c r="F105" s="47">
        <v>68</v>
      </c>
      <c r="G105" s="47" t="s">
        <v>3</v>
      </c>
      <c r="H105" s="38" t="s">
        <v>18</v>
      </c>
      <c r="J105" s="52"/>
      <c r="K105" s="58"/>
      <c r="L105" s="38"/>
      <c r="M105" s="52"/>
    </row>
    <row r="106" spans="1:13" x14ac:dyDescent="0.25">
      <c r="A106" s="45" t="s">
        <v>264</v>
      </c>
      <c r="B106" s="26" t="s">
        <v>92</v>
      </c>
      <c r="C106" s="39" t="s">
        <v>73</v>
      </c>
      <c r="D106" s="38" t="s">
        <v>5</v>
      </c>
      <c r="E106" s="47">
        <v>357</v>
      </c>
      <c r="F106" s="47">
        <v>350</v>
      </c>
      <c r="G106" s="47" t="s">
        <v>13</v>
      </c>
      <c r="H106" s="38" t="s">
        <v>13</v>
      </c>
      <c r="J106" s="52"/>
      <c r="K106" s="58"/>
      <c r="L106" s="38"/>
      <c r="M106" s="52"/>
    </row>
    <row r="107" spans="1:13" x14ac:dyDescent="0.25">
      <c r="A107" s="45" t="s">
        <v>265</v>
      </c>
      <c r="B107" s="26" t="s">
        <v>92</v>
      </c>
      <c r="C107" s="39" t="s">
        <v>73</v>
      </c>
      <c r="D107" s="38" t="s">
        <v>5</v>
      </c>
      <c r="E107" s="47">
        <v>171</v>
      </c>
      <c r="F107" s="47">
        <v>169</v>
      </c>
      <c r="G107" s="47" t="s">
        <v>13</v>
      </c>
      <c r="H107" s="38" t="s">
        <v>13</v>
      </c>
      <c r="J107" s="52"/>
      <c r="K107" s="58"/>
      <c r="L107" s="38"/>
      <c r="M107" s="52"/>
    </row>
    <row r="108" spans="1:13" x14ac:dyDescent="0.25">
      <c r="A108" s="45" t="s">
        <v>266</v>
      </c>
      <c r="B108" s="26" t="s">
        <v>92</v>
      </c>
      <c r="C108" s="39" t="s">
        <v>73</v>
      </c>
      <c r="D108" s="38" t="s">
        <v>5</v>
      </c>
      <c r="E108" s="47">
        <v>181</v>
      </c>
      <c r="F108" s="47">
        <v>179</v>
      </c>
      <c r="G108" s="47" t="s">
        <v>13</v>
      </c>
      <c r="H108" s="38" t="s">
        <v>13</v>
      </c>
      <c r="J108" s="52"/>
      <c r="K108" s="58"/>
      <c r="L108" s="38"/>
      <c r="M108" s="52"/>
    </row>
    <row r="109" spans="1:13" x14ac:dyDescent="0.25">
      <c r="A109" s="45" t="s">
        <v>267</v>
      </c>
      <c r="B109" s="26" t="s">
        <v>92</v>
      </c>
      <c r="C109" s="39" t="s">
        <v>73</v>
      </c>
      <c r="D109" s="38" t="s">
        <v>5</v>
      </c>
      <c r="E109" s="47">
        <v>222</v>
      </c>
      <c r="F109" s="47">
        <v>220</v>
      </c>
      <c r="G109" s="47" t="s">
        <v>13</v>
      </c>
      <c r="H109" s="38" t="s">
        <v>13</v>
      </c>
      <c r="J109" s="52"/>
      <c r="K109" s="58"/>
      <c r="L109" s="38"/>
      <c r="M109" s="52"/>
    </row>
    <row r="110" spans="1:13" x14ac:dyDescent="0.25">
      <c r="A110" s="45" t="s">
        <v>268</v>
      </c>
      <c r="B110" s="26" t="s">
        <v>92</v>
      </c>
      <c r="C110" s="39" t="s">
        <v>73</v>
      </c>
      <c r="D110" s="38" t="s">
        <v>5</v>
      </c>
      <c r="E110" s="47">
        <v>203</v>
      </c>
      <c r="F110" s="47">
        <v>201</v>
      </c>
      <c r="G110" s="47" t="s">
        <v>13</v>
      </c>
      <c r="H110" s="38" t="s">
        <v>13</v>
      </c>
      <c r="J110" s="52"/>
      <c r="K110" s="58"/>
      <c r="L110" s="38"/>
      <c r="M110" s="52"/>
    </row>
    <row r="111" spans="1:13" x14ac:dyDescent="0.25">
      <c r="A111" s="45" t="s">
        <v>269</v>
      </c>
      <c r="B111" s="26" t="s">
        <v>92</v>
      </c>
      <c r="C111" s="39" t="s">
        <v>73</v>
      </c>
      <c r="D111" s="38" t="s">
        <v>5</v>
      </c>
      <c r="E111" s="47">
        <v>175</v>
      </c>
      <c r="F111" s="47">
        <v>176</v>
      </c>
      <c r="G111" s="47" t="s">
        <v>13</v>
      </c>
      <c r="H111" s="38" t="s">
        <v>13</v>
      </c>
      <c r="J111" s="52"/>
      <c r="K111" s="58"/>
      <c r="L111" s="38"/>
      <c r="M111" s="52"/>
    </row>
    <row r="112" spans="1:13" x14ac:dyDescent="0.25">
      <c r="A112" s="45" t="s">
        <v>270</v>
      </c>
      <c r="B112" s="26" t="s">
        <v>92</v>
      </c>
      <c r="C112" s="39" t="s">
        <v>73</v>
      </c>
      <c r="D112" s="38" t="s">
        <v>5</v>
      </c>
      <c r="E112" s="47">
        <v>191</v>
      </c>
      <c r="F112" s="47">
        <v>190</v>
      </c>
      <c r="G112" s="47" t="s">
        <v>13</v>
      </c>
      <c r="H112" s="38" t="s">
        <v>13</v>
      </c>
      <c r="J112" s="52"/>
      <c r="K112" s="58"/>
      <c r="L112" s="38"/>
      <c r="M112" s="52"/>
    </row>
    <row r="113" spans="1:13" x14ac:dyDescent="0.25">
      <c r="A113" s="45" t="s">
        <v>271</v>
      </c>
      <c r="B113" s="26" t="s">
        <v>92</v>
      </c>
      <c r="C113" s="39" t="s">
        <v>73</v>
      </c>
      <c r="D113" s="38" t="s">
        <v>5</v>
      </c>
      <c r="E113" s="47">
        <v>156</v>
      </c>
      <c r="F113" s="47">
        <v>155</v>
      </c>
      <c r="G113" s="47" t="s">
        <v>13</v>
      </c>
      <c r="H113" s="38" t="s">
        <v>13</v>
      </c>
      <c r="J113" s="52"/>
      <c r="K113" s="58"/>
      <c r="L113" s="38"/>
      <c r="M113" s="52"/>
    </row>
    <row r="114" spans="1:13" x14ac:dyDescent="0.25">
      <c r="A114" s="45" t="s">
        <v>272</v>
      </c>
      <c r="B114" s="26" t="s">
        <v>92</v>
      </c>
      <c r="C114" s="39" t="s">
        <v>73</v>
      </c>
      <c r="D114" s="38" t="s">
        <v>5</v>
      </c>
      <c r="E114" s="47">
        <v>157</v>
      </c>
      <c r="F114" s="47">
        <v>155</v>
      </c>
      <c r="G114" s="47" t="s">
        <v>13</v>
      </c>
      <c r="H114" s="38" t="s">
        <v>13</v>
      </c>
      <c r="J114" s="52"/>
      <c r="K114" s="58"/>
      <c r="L114" s="38"/>
      <c r="M114" s="52"/>
    </row>
    <row r="115" spans="1:13" x14ac:dyDescent="0.25">
      <c r="A115" s="45" t="s">
        <v>273</v>
      </c>
      <c r="B115" s="26" t="s">
        <v>92</v>
      </c>
      <c r="C115" s="39" t="s">
        <v>73</v>
      </c>
      <c r="D115" s="38" t="s">
        <v>5</v>
      </c>
      <c r="E115" s="47">
        <v>156</v>
      </c>
      <c r="F115" s="16">
        <v>154</v>
      </c>
      <c r="G115" s="47" t="s">
        <v>13</v>
      </c>
      <c r="H115" s="38" t="s">
        <v>13</v>
      </c>
    </row>
    <row r="116" spans="1:13" x14ac:dyDescent="0.25">
      <c r="A116" s="45" t="s">
        <v>274</v>
      </c>
      <c r="B116" s="26" t="s">
        <v>92</v>
      </c>
      <c r="C116" s="39" t="s">
        <v>73</v>
      </c>
      <c r="D116" s="38" t="s">
        <v>5</v>
      </c>
      <c r="E116" s="47">
        <v>157</v>
      </c>
      <c r="F116" s="47">
        <v>155</v>
      </c>
      <c r="G116" s="47" t="s">
        <v>13</v>
      </c>
      <c r="H116" s="38" t="s">
        <v>13</v>
      </c>
    </row>
    <row r="117" spans="1:13" x14ac:dyDescent="0.25">
      <c r="A117" s="45" t="s">
        <v>275</v>
      </c>
      <c r="B117" s="26" t="s">
        <v>92</v>
      </c>
      <c r="C117" s="39" t="s">
        <v>73</v>
      </c>
      <c r="D117" s="38" t="s">
        <v>5</v>
      </c>
      <c r="E117" s="47">
        <v>156</v>
      </c>
      <c r="F117" s="16">
        <v>154</v>
      </c>
      <c r="G117" s="47" t="s">
        <v>13</v>
      </c>
      <c r="H117" s="38" t="s">
        <v>13</v>
      </c>
    </row>
    <row r="118" spans="1:13" x14ac:dyDescent="0.25">
      <c r="A118" s="45" t="s">
        <v>276</v>
      </c>
      <c r="B118" s="26" t="s">
        <v>92</v>
      </c>
      <c r="C118" s="39" t="s">
        <v>73</v>
      </c>
      <c r="D118" s="38" t="s">
        <v>5</v>
      </c>
      <c r="E118" s="16">
        <v>156</v>
      </c>
      <c r="F118" s="16">
        <v>155</v>
      </c>
      <c r="G118" s="47" t="s">
        <v>13</v>
      </c>
      <c r="H118" s="38" t="s">
        <v>13</v>
      </c>
    </row>
    <row r="119" spans="1:13" x14ac:dyDescent="0.25">
      <c r="A119" s="45" t="s">
        <v>277</v>
      </c>
      <c r="B119" s="26" t="s">
        <v>92</v>
      </c>
      <c r="C119" s="39" t="s">
        <v>73</v>
      </c>
      <c r="D119" s="38" t="s">
        <v>5</v>
      </c>
      <c r="E119" s="47">
        <v>156</v>
      </c>
      <c r="F119" s="16">
        <v>155</v>
      </c>
      <c r="G119" s="47" t="s">
        <v>13</v>
      </c>
      <c r="H119" s="38" t="s">
        <v>13</v>
      </c>
      <c r="I119" s="16"/>
    </row>
    <row r="120" spans="1:13" x14ac:dyDescent="0.25">
      <c r="A120" s="45" t="s">
        <v>278</v>
      </c>
      <c r="B120" s="26" t="s">
        <v>92</v>
      </c>
      <c r="C120" s="39" t="s">
        <v>73</v>
      </c>
      <c r="D120" s="38" t="s">
        <v>5</v>
      </c>
      <c r="E120" s="16">
        <v>665</v>
      </c>
      <c r="F120" s="16">
        <v>668</v>
      </c>
      <c r="G120" s="47" t="s">
        <v>13</v>
      </c>
      <c r="H120" s="38" t="s">
        <v>13</v>
      </c>
      <c r="I120" s="16"/>
    </row>
    <row r="121" spans="1:13" x14ac:dyDescent="0.25">
      <c r="A121" s="45" t="s">
        <v>279</v>
      </c>
      <c r="B121" s="26" t="s">
        <v>92</v>
      </c>
      <c r="C121" s="39" t="s">
        <v>73</v>
      </c>
      <c r="D121" s="38" t="s">
        <v>5</v>
      </c>
      <c r="E121" s="16">
        <v>79</v>
      </c>
      <c r="F121" s="16">
        <v>78</v>
      </c>
      <c r="G121" s="47" t="s">
        <v>13</v>
      </c>
      <c r="H121" s="38" t="s">
        <v>13</v>
      </c>
    </row>
    <row r="122" spans="1:13" x14ac:dyDescent="0.25">
      <c r="A122" s="45" t="s">
        <v>280</v>
      </c>
      <c r="B122" s="26" t="s">
        <v>92</v>
      </c>
      <c r="C122" s="39" t="s">
        <v>73</v>
      </c>
      <c r="D122" s="38" t="s">
        <v>5</v>
      </c>
      <c r="E122" s="16">
        <v>56</v>
      </c>
      <c r="F122" s="16">
        <v>58</v>
      </c>
      <c r="G122" s="47" t="s">
        <v>13</v>
      </c>
      <c r="H122" s="38" t="s">
        <v>13</v>
      </c>
    </row>
    <row r="123" spans="1:13" x14ac:dyDescent="0.25">
      <c r="A123" s="45" t="s">
        <v>281</v>
      </c>
      <c r="B123" s="26" t="s">
        <v>92</v>
      </c>
      <c r="C123" s="39" t="s">
        <v>73</v>
      </c>
      <c r="D123" s="38" t="s">
        <v>5</v>
      </c>
      <c r="E123" s="16">
        <v>58</v>
      </c>
      <c r="F123" s="16">
        <v>59</v>
      </c>
      <c r="G123" s="47" t="s">
        <v>13</v>
      </c>
      <c r="H123" s="38" t="s">
        <v>13</v>
      </c>
    </row>
    <row r="124" spans="1:13" x14ac:dyDescent="0.25">
      <c r="A124" s="45" t="s">
        <v>282</v>
      </c>
      <c r="B124" s="26" t="s">
        <v>92</v>
      </c>
      <c r="C124" s="39" t="s">
        <v>73</v>
      </c>
      <c r="D124" s="38" t="s">
        <v>5</v>
      </c>
      <c r="E124" s="16">
        <v>687</v>
      </c>
      <c r="F124" s="16">
        <v>704</v>
      </c>
      <c r="G124" s="47" t="s">
        <v>13</v>
      </c>
      <c r="H124" s="38" t="s">
        <v>13</v>
      </c>
    </row>
    <row r="125" spans="1:13" x14ac:dyDescent="0.25">
      <c r="A125" s="45" t="s">
        <v>283</v>
      </c>
      <c r="B125" s="26" t="s">
        <v>92</v>
      </c>
      <c r="C125" s="39" t="s">
        <v>30</v>
      </c>
      <c r="D125" s="38" t="s">
        <v>6</v>
      </c>
      <c r="E125" s="16">
        <v>7</v>
      </c>
      <c r="F125" s="16">
        <v>7</v>
      </c>
      <c r="G125" s="47" t="s">
        <v>13</v>
      </c>
      <c r="H125" s="38" t="s">
        <v>13</v>
      </c>
    </row>
    <row r="126" spans="1:13" x14ac:dyDescent="0.25">
      <c r="A126" s="45" t="s">
        <v>284</v>
      </c>
      <c r="B126" s="26" t="s">
        <v>92</v>
      </c>
      <c r="C126" s="39" t="s">
        <v>73</v>
      </c>
      <c r="D126" s="38" t="s">
        <v>5</v>
      </c>
      <c r="E126" s="16">
        <v>65</v>
      </c>
      <c r="F126" s="16">
        <v>55</v>
      </c>
      <c r="G126" s="47" t="s">
        <v>13</v>
      </c>
      <c r="H126" s="38" t="s">
        <v>13</v>
      </c>
    </row>
    <row r="127" spans="1:13" x14ac:dyDescent="0.25">
      <c r="A127" s="45" t="s">
        <v>285</v>
      </c>
      <c r="B127" s="26" t="s">
        <v>92</v>
      </c>
      <c r="C127" s="39" t="s">
        <v>73</v>
      </c>
      <c r="D127" s="38" t="s">
        <v>5</v>
      </c>
      <c r="E127" s="16">
        <v>648</v>
      </c>
      <c r="F127" s="16">
        <v>654</v>
      </c>
      <c r="G127" s="47" t="s">
        <v>13</v>
      </c>
      <c r="H127" s="38" t="s">
        <v>13</v>
      </c>
    </row>
    <row r="128" spans="1:13" x14ac:dyDescent="0.25">
      <c r="A128" s="45" t="s">
        <v>286</v>
      </c>
      <c r="B128" s="26" t="s">
        <v>92</v>
      </c>
      <c r="C128" s="39" t="s">
        <v>73</v>
      </c>
      <c r="D128" s="38" t="s">
        <v>5</v>
      </c>
      <c r="E128" s="16">
        <v>53</v>
      </c>
      <c r="F128" s="16">
        <v>51</v>
      </c>
      <c r="G128" s="47" t="s">
        <v>13</v>
      </c>
      <c r="H128" s="38" t="s">
        <v>13</v>
      </c>
    </row>
    <row r="129" spans="1:8" x14ac:dyDescent="0.25">
      <c r="A129" s="45" t="s">
        <v>287</v>
      </c>
      <c r="B129" s="26" t="s">
        <v>92</v>
      </c>
      <c r="C129" s="39" t="s">
        <v>73</v>
      </c>
      <c r="D129" s="38" t="s">
        <v>5</v>
      </c>
      <c r="E129" s="16">
        <v>48</v>
      </c>
      <c r="F129" s="16">
        <v>47</v>
      </c>
      <c r="G129" s="47" t="s">
        <v>13</v>
      </c>
      <c r="H129" s="38" t="s">
        <v>13</v>
      </c>
    </row>
    <row r="130" spans="1:8" x14ac:dyDescent="0.25">
      <c r="A130" s="74" t="s">
        <v>289</v>
      </c>
      <c r="B130" s="26" t="s">
        <v>313</v>
      </c>
      <c r="C130" s="39" t="s">
        <v>73</v>
      </c>
      <c r="D130" s="16" t="s">
        <v>5</v>
      </c>
      <c r="E130" s="16">
        <v>1331</v>
      </c>
      <c r="F130" s="16">
        <v>1302</v>
      </c>
      <c r="G130" s="47" t="s">
        <v>13</v>
      </c>
      <c r="H130" s="38" t="s">
        <v>13</v>
      </c>
    </row>
    <row r="131" spans="1:8" x14ac:dyDescent="0.25">
      <c r="A131" s="74" t="s">
        <v>290</v>
      </c>
      <c r="B131" s="26" t="s">
        <v>313</v>
      </c>
      <c r="C131" s="39" t="s">
        <v>73</v>
      </c>
      <c r="D131" s="16" t="s">
        <v>5</v>
      </c>
      <c r="E131" s="16">
        <v>2565</v>
      </c>
      <c r="F131" s="16">
        <v>2698</v>
      </c>
      <c r="G131" s="47" t="s">
        <v>13</v>
      </c>
      <c r="H131" s="38" t="s">
        <v>13</v>
      </c>
    </row>
    <row r="132" spans="1:8" x14ac:dyDescent="0.25">
      <c r="A132" s="74" t="s">
        <v>291</v>
      </c>
      <c r="B132" s="26" t="s">
        <v>313</v>
      </c>
      <c r="C132" s="39" t="s">
        <v>73</v>
      </c>
      <c r="D132" s="16" t="s">
        <v>5</v>
      </c>
      <c r="E132" s="16">
        <v>116</v>
      </c>
      <c r="F132" s="16">
        <v>114</v>
      </c>
      <c r="G132" s="47" t="s">
        <v>13</v>
      </c>
      <c r="H132" s="38" t="s">
        <v>13</v>
      </c>
    </row>
    <row r="133" spans="1:8" x14ac:dyDescent="0.25">
      <c r="A133" s="74" t="s">
        <v>292</v>
      </c>
      <c r="B133" s="26" t="s">
        <v>313</v>
      </c>
      <c r="C133" s="39" t="s">
        <v>73</v>
      </c>
      <c r="D133" s="16" t="s">
        <v>5</v>
      </c>
      <c r="E133" s="16">
        <v>51</v>
      </c>
      <c r="F133" s="16">
        <v>59</v>
      </c>
      <c r="G133" s="47" t="s">
        <v>13</v>
      </c>
      <c r="H133" s="38" t="s">
        <v>13</v>
      </c>
    </row>
    <row r="134" spans="1:8" x14ac:dyDescent="0.25">
      <c r="A134" s="74" t="s">
        <v>293</v>
      </c>
      <c r="B134" s="26" t="s">
        <v>313</v>
      </c>
      <c r="C134" s="39" t="s">
        <v>73</v>
      </c>
      <c r="D134" s="16" t="s">
        <v>5</v>
      </c>
      <c r="E134" s="16">
        <v>94</v>
      </c>
      <c r="F134" s="16">
        <v>92</v>
      </c>
      <c r="G134" s="47" t="s">
        <v>13</v>
      </c>
      <c r="H134" s="38" t="s">
        <v>13</v>
      </c>
    </row>
    <row r="135" spans="1:8" x14ac:dyDescent="0.25">
      <c r="A135" s="74" t="s">
        <v>294</v>
      </c>
      <c r="B135" s="26" t="s">
        <v>313</v>
      </c>
      <c r="C135" s="39" t="s">
        <v>73</v>
      </c>
      <c r="D135" s="16" t="s">
        <v>5</v>
      </c>
      <c r="E135" s="16">
        <v>352</v>
      </c>
      <c r="F135" s="16">
        <v>345</v>
      </c>
      <c r="G135" s="47" t="s">
        <v>13</v>
      </c>
      <c r="H135" s="38" t="s">
        <v>13</v>
      </c>
    </row>
    <row r="136" spans="1:8" x14ac:dyDescent="0.25">
      <c r="A136" s="74" t="s">
        <v>295</v>
      </c>
      <c r="B136" s="26" t="s">
        <v>313</v>
      </c>
      <c r="C136" s="39" t="s">
        <v>73</v>
      </c>
      <c r="D136" s="16" t="s">
        <v>5</v>
      </c>
      <c r="E136" s="16">
        <v>71</v>
      </c>
      <c r="F136" s="16">
        <v>72</v>
      </c>
      <c r="G136" s="47" t="s">
        <v>13</v>
      </c>
      <c r="H136" s="38" t="s">
        <v>13</v>
      </c>
    </row>
    <row r="137" spans="1:8" x14ac:dyDescent="0.25">
      <c r="A137" s="74" t="s">
        <v>296</v>
      </c>
      <c r="B137" s="26" t="s">
        <v>313</v>
      </c>
      <c r="C137" s="39" t="s">
        <v>73</v>
      </c>
      <c r="D137" s="16" t="s">
        <v>5</v>
      </c>
      <c r="E137" s="16">
        <v>265</v>
      </c>
      <c r="F137" s="16">
        <v>260</v>
      </c>
      <c r="G137" s="47" t="s">
        <v>13</v>
      </c>
      <c r="H137" s="38" t="s">
        <v>13</v>
      </c>
    </row>
    <row r="138" spans="1:8" x14ac:dyDescent="0.25">
      <c r="A138" s="74" t="s">
        <v>297</v>
      </c>
      <c r="B138" s="26" t="s">
        <v>313</v>
      </c>
      <c r="C138" s="39" t="s">
        <v>73</v>
      </c>
      <c r="D138" s="16" t="s">
        <v>5</v>
      </c>
      <c r="E138" s="16">
        <v>59</v>
      </c>
      <c r="F138" s="16">
        <v>57</v>
      </c>
      <c r="G138" s="47" t="s">
        <v>13</v>
      </c>
      <c r="H138" s="38" t="s">
        <v>13</v>
      </c>
    </row>
    <row r="139" spans="1:8" x14ac:dyDescent="0.25">
      <c r="A139" s="74" t="s">
        <v>298</v>
      </c>
      <c r="B139" s="26" t="s">
        <v>313</v>
      </c>
      <c r="C139" s="39" t="s">
        <v>73</v>
      </c>
      <c r="D139" s="16" t="s">
        <v>5</v>
      </c>
      <c r="E139" s="16">
        <v>380</v>
      </c>
      <c r="F139" s="16">
        <v>373</v>
      </c>
      <c r="G139" s="47" t="s">
        <v>13</v>
      </c>
      <c r="H139" s="38" t="s">
        <v>13</v>
      </c>
    </row>
    <row r="140" spans="1:8" x14ac:dyDescent="0.25">
      <c r="A140" s="74" t="s">
        <v>299</v>
      </c>
      <c r="B140" s="26" t="s">
        <v>313</v>
      </c>
      <c r="C140" s="39" t="s">
        <v>73</v>
      </c>
      <c r="D140" s="16" t="s">
        <v>5</v>
      </c>
      <c r="E140" s="16">
        <v>157</v>
      </c>
      <c r="F140" s="16">
        <v>155</v>
      </c>
      <c r="G140" s="47" t="s">
        <v>13</v>
      </c>
      <c r="H140" s="38" t="s">
        <v>13</v>
      </c>
    </row>
    <row r="141" spans="1:8" x14ac:dyDescent="0.25">
      <c r="A141" s="74" t="s">
        <v>300</v>
      </c>
      <c r="B141" s="26" t="s">
        <v>313</v>
      </c>
      <c r="C141" s="39" t="s">
        <v>73</v>
      </c>
      <c r="D141" s="16" t="s">
        <v>5</v>
      </c>
      <c r="E141" s="16">
        <v>627</v>
      </c>
      <c r="F141" s="16">
        <v>628</v>
      </c>
      <c r="G141" s="47" t="s">
        <v>13</v>
      </c>
      <c r="H141" s="38" t="s">
        <v>13</v>
      </c>
    </row>
    <row r="142" spans="1:8" x14ac:dyDescent="0.25">
      <c r="A142" s="74" t="s">
        <v>301</v>
      </c>
      <c r="B142" s="26" t="s">
        <v>313</v>
      </c>
      <c r="C142" s="39" t="s">
        <v>73</v>
      </c>
      <c r="D142" s="16" t="s">
        <v>5</v>
      </c>
      <c r="E142" s="16">
        <v>35</v>
      </c>
      <c r="F142" s="16">
        <v>34</v>
      </c>
      <c r="G142" s="47" t="s">
        <v>13</v>
      </c>
      <c r="H142" s="38" t="s">
        <v>13</v>
      </c>
    </row>
    <row r="143" spans="1:8" x14ac:dyDescent="0.25">
      <c r="A143" s="74" t="s">
        <v>302</v>
      </c>
      <c r="B143" s="26" t="s">
        <v>313</v>
      </c>
      <c r="C143" s="39" t="s">
        <v>73</v>
      </c>
      <c r="D143" s="16" t="s">
        <v>5</v>
      </c>
      <c r="E143" s="16">
        <v>239</v>
      </c>
      <c r="F143" s="16">
        <v>236</v>
      </c>
      <c r="G143" s="47" t="s">
        <v>13</v>
      </c>
      <c r="H143" s="38" t="s">
        <v>13</v>
      </c>
    </row>
    <row r="144" spans="1:8" x14ac:dyDescent="0.25">
      <c r="A144" s="74" t="s">
        <v>303</v>
      </c>
      <c r="B144" s="26" t="s">
        <v>313</v>
      </c>
      <c r="C144" s="39" t="s">
        <v>73</v>
      </c>
      <c r="D144" s="16" t="s">
        <v>5</v>
      </c>
      <c r="E144" s="16">
        <v>212</v>
      </c>
      <c r="F144" s="16">
        <v>209</v>
      </c>
      <c r="G144" s="47" t="s">
        <v>13</v>
      </c>
      <c r="H144" s="38" t="s">
        <v>13</v>
      </c>
    </row>
    <row r="145" spans="1:13" x14ac:dyDescent="0.25">
      <c r="A145" s="74" t="s">
        <v>304</v>
      </c>
      <c r="B145" s="26" t="s">
        <v>313</v>
      </c>
      <c r="C145" s="39" t="s">
        <v>73</v>
      </c>
      <c r="D145" s="16" t="s">
        <v>5</v>
      </c>
      <c r="E145" s="16">
        <v>230</v>
      </c>
      <c r="F145" s="16">
        <v>228</v>
      </c>
      <c r="G145" s="47" t="s">
        <v>13</v>
      </c>
      <c r="H145" s="38" t="s">
        <v>13</v>
      </c>
    </row>
    <row r="146" spans="1:13" x14ac:dyDescent="0.25">
      <c r="A146" s="74" t="s">
        <v>305</v>
      </c>
      <c r="B146" s="26" t="s">
        <v>313</v>
      </c>
      <c r="C146" s="39" t="s">
        <v>73</v>
      </c>
      <c r="D146" s="16" t="s">
        <v>5</v>
      </c>
      <c r="E146" s="16">
        <v>211</v>
      </c>
      <c r="F146" s="16">
        <v>210</v>
      </c>
      <c r="G146" s="47" t="s">
        <v>13</v>
      </c>
      <c r="H146" s="38" t="s">
        <v>13</v>
      </c>
    </row>
    <row r="147" spans="1:13" x14ac:dyDescent="0.25">
      <c r="A147" s="74" t="s">
        <v>306</v>
      </c>
      <c r="B147" s="26" t="s">
        <v>313</v>
      </c>
      <c r="C147" s="39" t="s">
        <v>73</v>
      </c>
      <c r="D147" s="16" t="s">
        <v>5</v>
      </c>
      <c r="E147" s="16">
        <v>175</v>
      </c>
      <c r="F147" s="16">
        <v>173</v>
      </c>
      <c r="G147" s="47" t="s">
        <v>13</v>
      </c>
      <c r="H147" s="38" t="s">
        <v>13</v>
      </c>
    </row>
    <row r="148" spans="1:13" x14ac:dyDescent="0.25">
      <c r="A148" s="74" t="s">
        <v>307</v>
      </c>
      <c r="B148" s="26" t="s">
        <v>313</v>
      </c>
      <c r="C148" s="39" t="s">
        <v>73</v>
      </c>
      <c r="D148" s="16" t="s">
        <v>5</v>
      </c>
      <c r="E148" s="16">
        <v>249</v>
      </c>
      <c r="F148" s="16">
        <v>246</v>
      </c>
      <c r="G148" s="47" t="s">
        <v>13</v>
      </c>
      <c r="H148" s="38" t="s">
        <v>13</v>
      </c>
    </row>
    <row r="149" spans="1:13" x14ac:dyDescent="0.25">
      <c r="A149" s="74" t="s">
        <v>308</v>
      </c>
      <c r="B149" s="26" t="s">
        <v>313</v>
      </c>
      <c r="C149" s="39" t="s">
        <v>73</v>
      </c>
      <c r="D149" s="16" t="s">
        <v>5</v>
      </c>
      <c r="E149" s="16">
        <v>381</v>
      </c>
      <c r="F149" s="16">
        <v>379</v>
      </c>
      <c r="G149" s="47" t="s">
        <v>13</v>
      </c>
      <c r="H149" s="38" t="s">
        <v>13</v>
      </c>
    </row>
    <row r="150" spans="1:13" x14ac:dyDescent="0.25">
      <c r="A150" s="74" t="s">
        <v>309</v>
      </c>
      <c r="B150" s="26" t="s">
        <v>313</v>
      </c>
      <c r="C150" s="39" t="s">
        <v>73</v>
      </c>
      <c r="D150" s="16" t="s">
        <v>5</v>
      </c>
      <c r="E150" s="16">
        <v>29</v>
      </c>
      <c r="F150" s="16">
        <v>26</v>
      </c>
      <c r="G150" s="47" t="s">
        <v>13</v>
      </c>
      <c r="H150" s="38" t="s">
        <v>13</v>
      </c>
    </row>
    <row r="151" spans="1:13" x14ac:dyDescent="0.25">
      <c r="A151" s="74" t="s">
        <v>310</v>
      </c>
      <c r="B151" s="26" t="s">
        <v>313</v>
      </c>
      <c r="C151" s="39" t="s">
        <v>73</v>
      </c>
      <c r="D151" s="16" t="s">
        <v>5</v>
      </c>
      <c r="E151" s="16">
        <v>270</v>
      </c>
      <c r="F151" s="16">
        <v>280</v>
      </c>
      <c r="G151" s="47" t="s">
        <v>13</v>
      </c>
      <c r="H151" s="38" t="s">
        <v>13</v>
      </c>
    </row>
    <row r="159" spans="1:13" ht="15.75" thickBot="1" x14ac:dyDescent="0.3"/>
    <row r="160" spans="1:13" ht="45" x14ac:dyDescent="0.25">
      <c r="G160" s="67" t="s">
        <v>45</v>
      </c>
      <c r="H160" s="68" t="s">
        <v>46</v>
      </c>
      <c r="J160" s="69" t="s">
        <v>40</v>
      </c>
      <c r="K160" s="10"/>
      <c r="L160" s="10"/>
      <c r="M160" s="69" t="s">
        <v>41</v>
      </c>
    </row>
    <row r="161" spans="7:13" ht="15.75" thickBot="1" x14ac:dyDescent="0.3">
      <c r="G161" s="14">
        <f>COUNTIF(G6:G160,"New Tag Required")</f>
        <v>34</v>
      </c>
      <c r="H161" s="13">
        <f>COUNTIF(H6:H160,"New Sign Required")</f>
        <v>31</v>
      </c>
      <c r="J161" s="12">
        <f>COUNTIF(J6:J160,"Installed")</f>
        <v>0</v>
      </c>
      <c r="K161" s="10"/>
      <c r="L161" s="10"/>
      <c r="M161" s="12">
        <f>COUNTIF(M6:M160,"Installed")</f>
        <v>0</v>
      </c>
    </row>
    <row r="252" spans="3:3" x14ac:dyDescent="0.25">
      <c r="C252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D6:D8 D16:D18 D20:D151">
    <cfRule type="containsText" dxfId="57" priority="127" operator="containsText" text="Yes">
      <formula>NOT(ISERROR(SEARCH("Yes",D6)))</formula>
    </cfRule>
  </conditionalFormatting>
  <conditionalFormatting sqref="H251:H472 H20:H99 H101:H151">
    <cfRule type="containsText" dxfId="56" priority="115" operator="containsText" text="New Sign Required">
      <formula>NOT(ISERROR(SEARCH("New Sign Required",H20)))</formula>
    </cfRule>
  </conditionalFormatting>
  <conditionalFormatting sqref="G20:H99 G101:H151">
    <cfRule type="containsText" dxfId="55" priority="114" operator="containsText" text="Action Required">
      <formula>NOT(ISERROR(SEARCH("Action Required",G20)))</formula>
    </cfRule>
  </conditionalFormatting>
  <conditionalFormatting sqref="G6:G15 G20:G99 G101:G151">
    <cfRule type="containsText" dxfId="53" priority="55" operator="containsText" text="New Tag Required">
      <formula>NOT(ISERROR(SEARCH("New Tag Required",G6)))</formula>
    </cfRule>
  </conditionalFormatting>
  <conditionalFormatting sqref="H6:H18">
    <cfRule type="containsText" dxfId="52" priority="53" operator="containsText" text="New Sign Required">
      <formula>NOT(ISERROR(SEARCH("New Sign Required",H6)))</formula>
    </cfRule>
  </conditionalFormatting>
  <conditionalFormatting sqref="G6:G15">
    <cfRule type="containsText" dxfId="51" priority="52" operator="containsText" text="Action Required">
      <formula>NOT(ISERROR(SEARCH("Action Required",G6)))</formula>
    </cfRule>
  </conditionalFormatting>
  <conditionalFormatting sqref="H6:H18">
    <cfRule type="containsText" dxfId="50" priority="51" operator="containsText" text="Action Required">
      <formula>NOT(ISERROR(SEARCH("Action Required",H6)))</formula>
    </cfRule>
  </conditionalFormatting>
  <conditionalFormatting sqref="G6:G15">
    <cfRule type="containsText" dxfId="49" priority="50" operator="containsText" text="New Tag Required">
      <formula>NOT(ISERROR(SEARCH("New Tag Required",G6)))</formula>
    </cfRule>
  </conditionalFormatting>
  <conditionalFormatting sqref="D6:D8">
    <cfRule type="containsText" dxfId="48" priority="49" operator="containsText" text="Yes">
      <formula>NOT(ISERROR(SEARCH("Yes",D6)))</formula>
    </cfRule>
  </conditionalFormatting>
  <conditionalFormatting sqref="G6:G15">
    <cfRule type="containsText" dxfId="47" priority="48" operator="containsText" text="Action Required">
      <formula>NOT(ISERROR(SEARCH("Action Required",G6)))</formula>
    </cfRule>
  </conditionalFormatting>
  <conditionalFormatting sqref="D152:D251">
    <cfRule type="containsText" dxfId="46" priority="47" operator="containsText" text="Yes">
      <formula>NOT(ISERROR(SEARCH("Yes",D152)))</formula>
    </cfRule>
  </conditionalFormatting>
  <conditionalFormatting sqref="H152:H159 H162:H250">
    <cfRule type="containsText" dxfId="45" priority="46" operator="containsText" text="New Sign Required">
      <formula>NOT(ISERROR(SEARCH("New Sign Required",H152)))</formula>
    </cfRule>
  </conditionalFormatting>
  <conditionalFormatting sqref="G152:G159 G162:G250">
    <cfRule type="containsText" dxfId="44" priority="45" operator="containsText" text="Action Required">
      <formula>NOT(ISERROR(SEARCH("Action Required",G152)))</formula>
    </cfRule>
  </conditionalFormatting>
  <conditionalFormatting sqref="H152:H159 H162:H250">
    <cfRule type="containsText" dxfId="43" priority="44" operator="containsText" text="Action Required">
      <formula>NOT(ISERROR(SEARCH("Action Required",H152)))</formula>
    </cfRule>
  </conditionalFormatting>
  <conditionalFormatting sqref="D19">
    <cfRule type="containsText" dxfId="42" priority="41" operator="containsText" text="Yes">
      <formula>NOT(ISERROR(SEARCH("Yes",D19)))</formula>
    </cfRule>
  </conditionalFormatting>
  <conditionalFormatting sqref="D9:D15">
    <cfRule type="containsText" dxfId="41" priority="30" operator="containsText" text="Yes">
      <formula>NOT(ISERROR(SEARCH("Yes",D9)))</formula>
    </cfRule>
  </conditionalFormatting>
  <conditionalFormatting sqref="G9:G15">
    <cfRule type="containsText" dxfId="40" priority="29" operator="containsText" text="New Tag Required">
      <formula>NOT(ISERROR(SEARCH("New Tag Required",G9)))</formula>
    </cfRule>
  </conditionalFormatting>
  <conditionalFormatting sqref="H9:H15">
    <cfRule type="containsText" dxfId="39" priority="28" operator="containsText" text="New Sign Required">
      <formula>NOT(ISERROR(SEARCH("New Sign Required",H9)))</formula>
    </cfRule>
  </conditionalFormatting>
  <conditionalFormatting sqref="G9:G15">
    <cfRule type="containsText" dxfId="38" priority="27" operator="containsText" text="Action Required">
      <formula>NOT(ISERROR(SEARCH("Action Required",G9)))</formula>
    </cfRule>
  </conditionalFormatting>
  <conditionalFormatting sqref="H9:H15">
    <cfRule type="containsText" dxfId="37" priority="26" operator="containsText" text="Action Required">
      <formula>NOT(ISERROR(SEARCH("Action Required",H9)))</formula>
    </cfRule>
  </conditionalFormatting>
  <conditionalFormatting sqref="G16:G18">
    <cfRule type="containsText" dxfId="36" priority="25" operator="containsText" text="New Tag Required">
      <formula>NOT(ISERROR(SEARCH("New Tag Required",G16)))</formula>
    </cfRule>
  </conditionalFormatting>
  <conditionalFormatting sqref="H16:H18">
    <cfRule type="containsText" dxfId="35" priority="24" operator="containsText" text="New Sign Required">
      <formula>NOT(ISERROR(SEARCH("New Sign Required",H16)))</formula>
    </cfRule>
  </conditionalFormatting>
  <conditionalFormatting sqref="G16:G18">
    <cfRule type="containsText" dxfId="34" priority="23" operator="containsText" text="Action Required">
      <formula>NOT(ISERROR(SEARCH("Action Required",G16)))</formula>
    </cfRule>
  </conditionalFormatting>
  <conditionalFormatting sqref="H16:H18">
    <cfRule type="containsText" dxfId="33" priority="22" operator="containsText" text="Action Required">
      <formula>NOT(ISERROR(SEARCH("Action Required",H16)))</formula>
    </cfRule>
  </conditionalFormatting>
  <conditionalFormatting sqref="J2:N2">
    <cfRule type="cellIs" dxfId="32" priority="21" operator="notEqual">
      <formula>0</formula>
    </cfRule>
  </conditionalFormatting>
  <conditionalFormatting sqref="J101:J114 J6:J99">
    <cfRule type="cellIs" dxfId="31" priority="20" operator="equal">
      <formula>0</formula>
    </cfRule>
  </conditionalFormatting>
  <conditionalFormatting sqref="M101:M114 M6:M99">
    <cfRule type="cellIs" dxfId="30" priority="19" operator="equal">
      <formula>0</formula>
    </cfRule>
  </conditionalFormatting>
  <conditionalFormatting sqref="J101:J114 M101:M114 J6:J99 M6:M99">
    <cfRule type="cellIs" dxfId="29" priority="16" operator="equal">
      <formula>"In Progress"</formula>
    </cfRule>
    <cfRule type="cellIs" dxfId="28" priority="17" operator="equal">
      <formula>"Log Issues"</formula>
    </cfRule>
    <cfRule type="cellIs" dxfId="27" priority="18" operator="equal">
      <formula>"N/A"</formula>
    </cfRule>
  </conditionalFormatting>
  <conditionalFormatting sqref="K6:L25">
    <cfRule type="expression" dxfId="26" priority="15">
      <formula>$J6="Log Issues"</formula>
    </cfRule>
  </conditionalFormatting>
  <conditionalFormatting sqref="N6:N25">
    <cfRule type="expression" dxfId="25" priority="14">
      <formula>$M6="Log Issues"</formula>
    </cfRule>
  </conditionalFormatting>
  <conditionalFormatting sqref="G19">
    <cfRule type="containsText" dxfId="24" priority="13" operator="containsText" text="New Tag Required">
      <formula>NOT(ISERROR(SEARCH("New Tag Required",G19)))</formula>
    </cfRule>
  </conditionalFormatting>
  <conditionalFormatting sqref="H19">
    <cfRule type="containsText" dxfId="23" priority="12" operator="containsText" text="New Sign Required">
      <formula>NOT(ISERROR(SEARCH("New Sign Required",H19)))</formula>
    </cfRule>
  </conditionalFormatting>
  <conditionalFormatting sqref="G19">
    <cfRule type="containsText" dxfId="22" priority="11" operator="containsText" text="Action Required">
      <formula>NOT(ISERROR(SEARCH("Action Required",G19)))</formula>
    </cfRule>
  </conditionalFormatting>
  <conditionalFormatting sqref="H19">
    <cfRule type="containsText" dxfId="21" priority="10" operator="containsText" text="Action Required">
      <formula>NOT(ISERROR(SEARCH("Action Required",H19)))</formula>
    </cfRule>
  </conditionalFormatting>
  <conditionalFormatting sqref="H1:H99 H101:H1048576">
    <cfRule type="containsText" dxfId="20" priority="8" operator="containsText" text="Remove Old Sign">
      <formula>NOT(ISERROR(SEARCH("Remove Old Sign",H1)))</formula>
    </cfRule>
    <cfRule type="containsText" dxfId="19" priority="9" operator="containsText" text="Move Sign to New Location">
      <formula>NOT(ISERROR(SEARCH("Move Sign to New Location",H1)))</formula>
    </cfRule>
  </conditionalFormatting>
  <conditionalFormatting sqref="G1:G99 G101:G1048576">
    <cfRule type="containsText" dxfId="18" priority="7" operator="containsText" text="Remove Old Tag">
      <formula>NOT(ISERROR(SEARCH("Remove Old Tag",G1)))</formula>
    </cfRule>
  </conditionalFormatting>
  <conditionalFormatting sqref="H100">
    <cfRule type="containsText" dxfId="17" priority="6" operator="containsText" text="New Sign Required">
      <formula>NOT(ISERROR(SEARCH("New Sign Required",H100)))</formula>
    </cfRule>
  </conditionalFormatting>
  <conditionalFormatting sqref="G100:H100">
    <cfRule type="containsText" dxfId="16" priority="5" operator="containsText" text="Action Required">
      <formula>NOT(ISERROR(SEARCH("Action Required",G100)))</formula>
    </cfRule>
  </conditionalFormatting>
  <conditionalFormatting sqref="G100">
    <cfRule type="containsText" dxfId="15" priority="4" operator="containsText" text="New Tag Required">
      <formula>NOT(ISERROR(SEARCH("New Tag Required",G100)))</formula>
    </cfRule>
  </conditionalFormatting>
  <conditionalFormatting sqref="H100">
    <cfRule type="containsText" dxfId="14" priority="2" operator="containsText" text="Remove Old Sign">
      <formula>NOT(ISERROR(SEARCH("Remove Old Sign",H100)))</formula>
    </cfRule>
    <cfRule type="containsText" dxfId="13" priority="3" operator="containsText" text="Move Sign to New Location">
      <formula>NOT(ISERROR(SEARCH("Move Sign to New Location",H100)))</formula>
    </cfRule>
  </conditionalFormatting>
  <conditionalFormatting sqref="G100">
    <cfRule type="containsText" dxfId="12" priority="1" operator="containsText" text="Remove Old Tag">
      <formula>NOT(ISERROR(SEARCH("Remove Old Tag",G100)))</formula>
    </cfRule>
  </conditionalFormatting>
  <dataValidations count="2">
    <dataValidation type="list" allowBlank="1" showInputMessage="1" showErrorMessage="1" sqref="D6:D129">
      <formula1>YesNo</formula1>
    </dataValidation>
    <dataValidation type="list" allowBlank="1" showInputMessage="1" showErrorMessage="1" sqref="H251:H45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H152:H159 H162:H250</xm:sqref>
        </x14:dataValidation>
        <x14:dataValidation type="list" allowBlank="1" showInputMessage="1" showErrorMessage="1">
          <x14:formula1>
            <xm:f>Lookup!$A$1:$A$4</xm:f>
          </x14:formula1>
          <xm:sqref>G152:G159 G162:G250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O6:O25</xm:sqref>
        </x14:dataValidation>
        <x14:dataValidation type="list" allowBlank="1" showInputMessage="1">
          <x14:formula1>
            <xm:f>Lookup!$E$1:$E$19</xm:f>
          </x14:formula1>
          <xm:sqref>C6:C251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G6:G151</xm:sqref>
        </x14:dataValidation>
        <x14:dataValidation type="list" allowBlank="1" showInputMessage="1" showErrorMessage="1">
          <x14:formula1>
            <xm:f>Lookup!$D$1:$D$10</xm:f>
          </x14:formula1>
          <xm:sqref>H6:H151</xm:sqref>
        </x14:dataValidation>
        <x14:dataValidation type="list" allowBlank="1" showInputMessage="1" showErrorMessage="1">
          <x14:formula1>
            <xm:f>Lookup!$F$1:$F$7</xm:f>
          </x14:formula1>
          <xm:sqref>J101:J114 J6:J99</xm:sqref>
        </x14:dataValidation>
        <x14:dataValidation type="list" allowBlank="1" showInputMessage="1" showErrorMessage="1">
          <x14:formula1>
            <xm:f>Lookup!$F$1:$F$8</xm:f>
          </x14:formula1>
          <xm:sqref>M101:M114 M6:M99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1" sqref="E11"/>
    </sheetView>
  </sheetViews>
  <sheetFormatPr defaultColWidth="9.140625" defaultRowHeight="15" x14ac:dyDescent="0.25"/>
  <cols>
    <col min="1" max="1" width="22.42578125" style="45" bestFit="1" customWidth="1"/>
    <col min="2" max="2" width="34.42578125" style="45" bestFit="1" customWidth="1"/>
    <col min="3" max="3" width="24" style="38" customWidth="1"/>
    <col min="4" max="4" width="14.28515625" style="38" bestFit="1" customWidth="1"/>
    <col min="5" max="5" width="13.7109375" style="38" customWidth="1"/>
    <col min="6" max="6" width="13.28515625" style="38" bestFit="1" customWidth="1"/>
    <col min="7" max="8" width="18.5703125" style="38" customWidth="1"/>
    <col min="9" max="10" width="26.85546875" style="39" customWidth="1"/>
    <col min="11" max="16384" width="9.140625" style="38"/>
  </cols>
  <sheetData>
    <row r="1" spans="1:10" x14ac:dyDescent="0.25">
      <c r="A1" s="34" t="s">
        <v>7</v>
      </c>
      <c r="B1" s="35" t="str">
        <f>'KD Changes'!B1:C1</f>
        <v>0277</v>
      </c>
      <c r="C1" s="36"/>
      <c r="D1" s="17" t="s">
        <v>10</v>
      </c>
      <c r="E1" s="37">
        <f>'KD Changes'!G1</f>
        <v>42844</v>
      </c>
    </row>
    <row r="2" spans="1:10" ht="15" customHeight="1" x14ac:dyDescent="0.25">
      <c r="A2" s="40" t="s">
        <v>8</v>
      </c>
      <c r="B2" s="41" t="s">
        <v>122</v>
      </c>
      <c r="C2" s="42"/>
      <c r="D2" s="43" t="s">
        <v>12</v>
      </c>
      <c r="E2" s="44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2" t="s">
        <v>120</v>
      </c>
      <c r="B6" s="73" t="s">
        <v>121</v>
      </c>
      <c r="C6" s="38" t="s">
        <v>64</v>
      </c>
      <c r="E6" s="38" t="s">
        <v>221</v>
      </c>
      <c r="G6" s="29"/>
      <c r="H6" s="29"/>
      <c r="I6" s="38"/>
      <c r="J6" s="38"/>
    </row>
    <row r="7" spans="1:10" x14ac:dyDescent="0.25">
      <c r="A7" s="72" t="s">
        <v>123</v>
      </c>
      <c r="B7" s="73" t="s">
        <v>124</v>
      </c>
      <c r="C7" s="38" t="s">
        <v>64</v>
      </c>
      <c r="G7" s="29"/>
      <c r="H7" s="29"/>
      <c r="I7" s="38"/>
      <c r="J7" s="38"/>
    </row>
    <row r="8" spans="1:10" ht="15" customHeight="1" x14ac:dyDescent="0.25">
      <c r="A8" s="72" t="s">
        <v>125</v>
      </c>
      <c r="B8" s="73" t="s">
        <v>126</v>
      </c>
      <c r="C8" s="38" t="s">
        <v>64</v>
      </c>
      <c r="G8" s="29"/>
      <c r="H8" s="29"/>
      <c r="I8" s="38"/>
      <c r="J8" s="38"/>
    </row>
    <row r="9" spans="1:10" x14ac:dyDescent="0.25">
      <c r="A9" s="72" t="s">
        <v>127</v>
      </c>
      <c r="B9" s="73" t="s">
        <v>132</v>
      </c>
      <c r="C9" s="38" t="s">
        <v>64</v>
      </c>
      <c r="G9" s="29"/>
      <c r="H9" s="29"/>
      <c r="I9" s="38"/>
      <c r="J9" s="38"/>
    </row>
    <row r="10" spans="1:10" x14ac:dyDescent="0.25">
      <c r="A10" s="72" t="s">
        <v>128</v>
      </c>
      <c r="B10" s="73" t="s">
        <v>133</v>
      </c>
      <c r="C10" s="38" t="s">
        <v>64</v>
      </c>
      <c r="F10" s="47"/>
      <c r="G10" s="29"/>
      <c r="H10" s="29"/>
    </row>
    <row r="11" spans="1:10" x14ac:dyDescent="0.25">
      <c r="A11" s="72" t="s">
        <v>129</v>
      </c>
      <c r="B11" s="73" t="s">
        <v>134</v>
      </c>
      <c r="C11" s="38" t="s">
        <v>64</v>
      </c>
      <c r="F11" s="47"/>
      <c r="G11" s="29"/>
      <c r="H11" s="29"/>
    </row>
    <row r="12" spans="1:10" x14ac:dyDescent="0.25">
      <c r="A12" s="72" t="s">
        <v>130</v>
      </c>
      <c r="B12" s="73" t="s">
        <v>135</v>
      </c>
      <c r="C12" s="38" t="s">
        <v>64</v>
      </c>
      <c r="F12" s="47"/>
      <c r="G12" s="29"/>
      <c r="H12" s="29"/>
    </row>
    <row r="13" spans="1:10" x14ac:dyDescent="0.25">
      <c r="A13" s="72" t="s">
        <v>131</v>
      </c>
      <c r="B13" s="73" t="s">
        <v>136</v>
      </c>
      <c r="C13" s="38" t="s">
        <v>64</v>
      </c>
      <c r="F13" s="47"/>
      <c r="G13" s="29"/>
      <c r="H13" s="29"/>
    </row>
    <row r="14" spans="1:10" x14ac:dyDescent="0.25">
      <c r="A14" s="72" t="s">
        <v>137</v>
      </c>
      <c r="B14" s="73" t="s">
        <v>138</v>
      </c>
      <c r="C14" s="38" t="s">
        <v>64</v>
      </c>
      <c r="F14" s="47"/>
      <c r="G14" s="29"/>
      <c r="H14" s="29"/>
    </row>
    <row r="15" spans="1:10" x14ac:dyDescent="0.25">
      <c r="A15" s="72" t="s">
        <v>139</v>
      </c>
      <c r="B15" s="73" t="s">
        <v>142</v>
      </c>
      <c r="C15" s="38" t="s">
        <v>64</v>
      </c>
      <c r="F15" s="47"/>
      <c r="G15" s="29"/>
      <c r="H15" s="29"/>
    </row>
    <row r="16" spans="1:10" x14ac:dyDescent="0.25">
      <c r="A16" s="72" t="s">
        <v>140</v>
      </c>
      <c r="B16" s="73" t="s">
        <v>143</v>
      </c>
      <c r="C16" s="38" t="s">
        <v>64</v>
      </c>
      <c r="F16" s="47"/>
      <c r="G16" s="29"/>
      <c r="H16" s="29"/>
    </row>
    <row r="17" spans="1:8" x14ac:dyDescent="0.25">
      <c r="A17" s="72" t="s">
        <v>141</v>
      </c>
      <c r="B17" s="73" t="s">
        <v>144</v>
      </c>
      <c r="C17" s="38" t="s">
        <v>64</v>
      </c>
      <c r="F17" s="47"/>
      <c r="G17" s="29"/>
      <c r="H17" s="29"/>
    </row>
    <row r="18" spans="1:8" x14ac:dyDescent="0.25">
      <c r="A18" s="72" t="s">
        <v>145</v>
      </c>
      <c r="B18" s="73" t="s">
        <v>146</v>
      </c>
      <c r="C18" s="38" t="s">
        <v>64</v>
      </c>
      <c r="F18" s="47"/>
      <c r="G18" s="29"/>
      <c r="H18" s="29"/>
    </row>
    <row r="19" spans="1:8" x14ac:dyDescent="0.25">
      <c r="A19" s="72" t="s">
        <v>165</v>
      </c>
      <c r="B19" s="73" t="s">
        <v>167</v>
      </c>
      <c r="C19" s="38" t="s">
        <v>64</v>
      </c>
      <c r="F19" s="47"/>
      <c r="G19" s="29"/>
      <c r="H19" s="29"/>
    </row>
    <row r="20" spans="1:8" x14ac:dyDescent="0.25">
      <c r="A20" s="72" t="s">
        <v>166</v>
      </c>
      <c r="B20" s="73" t="s">
        <v>168</v>
      </c>
      <c r="C20" s="38" t="s">
        <v>64</v>
      </c>
      <c r="F20" s="47"/>
      <c r="G20" s="29"/>
      <c r="H20" s="29"/>
    </row>
    <row r="21" spans="1:8" x14ac:dyDescent="0.25">
      <c r="A21" s="72" t="s">
        <v>169</v>
      </c>
      <c r="B21" s="73" t="s">
        <v>170</v>
      </c>
      <c r="C21" s="38" t="s">
        <v>64</v>
      </c>
      <c r="F21" s="48"/>
      <c r="G21" s="29"/>
      <c r="H21" s="29"/>
    </row>
    <row r="22" spans="1:8" x14ac:dyDescent="0.25">
      <c r="A22" s="72" t="s">
        <v>171</v>
      </c>
      <c r="B22" s="73" t="s">
        <v>182</v>
      </c>
      <c r="C22" s="38" t="s">
        <v>64</v>
      </c>
      <c r="F22" s="47"/>
      <c r="G22" s="29"/>
      <c r="H22" s="29"/>
    </row>
    <row r="23" spans="1:8" x14ac:dyDescent="0.25">
      <c r="A23" s="72" t="s">
        <v>172</v>
      </c>
      <c r="B23" s="73" t="s">
        <v>183</v>
      </c>
      <c r="C23" s="38" t="s">
        <v>64</v>
      </c>
      <c r="F23" s="47"/>
      <c r="G23" s="29"/>
      <c r="H23" s="29"/>
    </row>
    <row r="24" spans="1:8" x14ac:dyDescent="0.25">
      <c r="A24" s="72" t="s">
        <v>173</v>
      </c>
      <c r="B24" s="73" t="s">
        <v>184</v>
      </c>
      <c r="C24" s="38" t="s">
        <v>64</v>
      </c>
      <c r="F24" s="47"/>
      <c r="G24" s="29"/>
      <c r="H24" s="29"/>
    </row>
    <row r="25" spans="1:8" x14ac:dyDescent="0.25">
      <c r="A25" s="72" t="s">
        <v>174</v>
      </c>
      <c r="B25" s="73" t="s">
        <v>185</v>
      </c>
      <c r="C25" s="38" t="s">
        <v>64</v>
      </c>
      <c r="F25" s="47"/>
      <c r="G25" s="29"/>
      <c r="H25" s="29"/>
    </row>
    <row r="26" spans="1:8" x14ac:dyDescent="0.25">
      <c r="A26" s="72" t="s">
        <v>175</v>
      </c>
      <c r="B26" s="73" t="s">
        <v>186</v>
      </c>
      <c r="C26" s="38" t="s">
        <v>64</v>
      </c>
      <c r="F26" s="47"/>
      <c r="G26" s="29"/>
      <c r="H26" s="29"/>
    </row>
    <row r="27" spans="1:8" x14ac:dyDescent="0.25">
      <c r="A27" s="72" t="s">
        <v>176</v>
      </c>
      <c r="B27" s="73" t="s">
        <v>187</v>
      </c>
      <c r="C27" s="38" t="s">
        <v>64</v>
      </c>
      <c r="F27" s="47"/>
      <c r="G27" s="29"/>
      <c r="H27" s="29"/>
    </row>
    <row r="28" spans="1:8" x14ac:dyDescent="0.25">
      <c r="A28" s="72" t="s">
        <v>177</v>
      </c>
      <c r="B28" s="73" t="s">
        <v>188</v>
      </c>
      <c r="C28" s="38" t="s">
        <v>64</v>
      </c>
      <c r="F28" s="47"/>
      <c r="G28" s="29"/>
      <c r="H28" s="29"/>
    </row>
    <row r="29" spans="1:8" x14ac:dyDescent="0.25">
      <c r="A29" s="72" t="s">
        <v>178</v>
      </c>
      <c r="B29" s="73" t="s">
        <v>189</v>
      </c>
      <c r="C29" s="38" t="s">
        <v>64</v>
      </c>
      <c r="F29" s="47"/>
      <c r="G29" s="29"/>
      <c r="H29" s="29"/>
    </row>
    <row r="30" spans="1:8" x14ac:dyDescent="0.25">
      <c r="A30" s="72" t="s">
        <v>179</v>
      </c>
      <c r="B30" s="73" t="s">
        <v>190</v>
      </c>
      <c r="C30" s="38" t="s">
        <v>64</v>
      </c>
      <c r="F30" s="47"/>
      <c r="G30" s="29"/>
      <c r="H30" s="29"/>
    </row>
    <row r="31" spans="1:8" x14ac:dyDescent="0.25">
      <c r="A31" s="72" t="s">
        <v>180</v>
      </c>
      <c r="B31" s="73" t="s">
        <v>191</v>
      </c>
      <c r="C31" s="38" t="s">
        <v>64</v>
      </c>
      <c r="E31" s="47"/>
      <c r="F31" s="47"/>
      <c r="G31" s="29"/>
      <c r="H31" s="29"/>
    </row>
    <row r="32" spans="1:8" x14ac:dyDescent="0.25">
      <c r="A32" s="72" t="s">
        <v>181</v>
      </c>
      <c r="B32" s="73" t="s">
        <v>192</v>
      </c>
      <c r="C32" s="38" t="s">
        <v>64</v>
      </c>
      <c r="E32" s="47"/>
      <c r="F32" s="47"/>
      <c r="G32" s="29"/>
      <c r="H32" s="29"/>
    </row>
    <row r="33" spans="1:8" x14ac:dyDescent="0.25">
      <c r="A33" s="72" t="s">
        <v>193</v>
      </c>
      <c r="B33" s="73" t="s">
        <v>194</v>
      </c>
      <c r="C33" s="38" t="s">
        <v>64</v>
      </c>
      <c r="E33" s="47"/>
      <c r="F33" s="47"/>
      <c r="G33" s="29"/>
      <c r="H33" s="29"/>
    </row>
    <row r="34" spans="1:8" x14ac:dyDescent="0.25">
      <c r="A34" s="72" t="s">
        <v>199</v>
      </c>
      <c r="B34" s="73" t="s">
        <v>200</v>
      </c>
      <c r="C34" s="38" t="s">
        <v>64</v>
      </c>
      <c r="E34" s="47"/>
      <c r="F34" s="47"/>
      <c r="G34" s="29"/>
      <c r="H34" s="29"/>
    </row>
    <row r="35" spans="1:8" x14ac:dyDescent="0.25">
      <c r="A35" s="72" t="s">
        <v>201</v>
      </c>
      <c r="B35" s="73" t="s">
        <v>202</v>
      </c>
      <c r="C35" s="38" t="s">
        <v>64</v>
      </c>
      <c r="E35" s="47"/>
      <c r="F35" s="47"/>
      <c r="G35" s="29"/>
      <c r="H35" s="29"/>
    </row>
    <row r="36" spans="1:8" x14ac:dyDescent="0.25">
      <c r="A36" s="72" t="s">
        <v>203</v>
      </c>
      <c r="B36" s="73" t="s">
        <v>204</v>
      </c>
      <c r="C36" s="38" t="s">
        <v>64</v>
      </c>
      <c r="E36" s="47"/>
      <c r="F36" s="47"/>
      <c r="G36" s="29"/>
      <c r="H36" s="29"/>
    </row>
    <row r="37" spans="1:8" x14ac:dyDescent="0.25">
      <c r="A37" s="72" t="s">
        <v>205</v>
      </c>
      <c r="B37" s="73" t="s">
        <v>206</v>
      </c>
      <c r="C37" s="38" t="s">
        <v>64</v>
      </c>
      <c r="E37" s="47"/>
      <c r="F37" s="47"/>
      <c r="G37" s="29"/>
      <c r="H37" s="29"/>
    </row>
    <row r="38" spans="1:8" x14ac:dyDescent="0.25">
      <c r="A38" s="72" t="s">
        <v>209</v>
      </c>
      <c r="B38" s="73" t="s">
        <v>210</v>
      </c>
      <c r="C38" s="39" t="s">
        <v>64</v>
      </c>
      <c r="E38" s="47"/>
      <c r="F38" s="47"/>
      <c r="G38" s="29"/>
      <c r="H38" s="29"/>
    </row>
    <row r="39" spans="1:8" x14ac:dyDescent="0.25">
      <c r="A39" s="74" t="s">
        <v>211</v>
      </c>
      <c r="B39" s="73" t="s">
        <v>216</v>
      </c>
      <c r="C39" s="39" t="s">
        <v>64</v>
      </c>
      <c r="E39" s="47"/>
      <c r="F39" s="47"/>
      <c r="G39" s="47"/>
    </row>
    <row r="40" spans="1:8" x14ac:dyDescent="0.25">
      <c r="A40" s="74" t="s">
        <v>212</v>
      </c>
      <c r="B40" s="73" t="s">
        <v>217</v>
      </c>
      <c r="C40" s="39" t="s">
        <v>64</v>
      </c>
      <c r="E40" s="47"/>
      <c r="F40" s="47"/>
      <c r="G40" s="47"/>
    </row>
    <row r="41" spans="1:8" x14ac:dyDescent="0.25">
      <c r="A41" s="74" t="s">
        <v>213</v>
      </c>
      <c r="B41" s="73" t="s">
        <v>218</v>
      </c>
      <c r="C41" s="39" t="s">
        <v>64</v>
      </c>
      <c r="E41" s="47"/>
      <c r="F41" s="49"/>
      <c r="G41" s="47"/>
    </row>
    <row r="42" spans="1:8" x14ac:dyDescent="0.25">
      <c r="A42" s="74" t="s">
        <v>214</v>
      </c>
      <c r="B42" s="73" t="s">
        <v>219</v>
      </c>
      <c r="C42" s="39" t="s">
        <v>64</v>
      </c>
      <c r="E42" s="47"/>
      <c r="F42" s="49"/>
      <c r="G42" s="47"/>
    </row>
    <row r="43" spans="1:8" x14ac:dyDescent="0.25">
      <c r="A43" s="74" t="s">
        <v>215</v>
      </c>
      <c r="B43" s="73" t="s">
        <v>220</v>
      </c>
      <c r="C43" s="39" t="s">
        <v>64</v>
      </c>
      <c r="E43" s="47"/>
      <c r="F43" s="50"/>
      <c r="G43" s="47"/>
    </row>
    <row r="44" spans="1:8" x14ac:dyDescent="0.25">
      <c r="A44" s="72" t="s">
        <v>223</v>
      </c>
      <c r="B44" s="73" t="s">
        <v>222</v>
      </c>
      <c r="C44" s="39" t="s">
        <v>64</v>
      </c>
      <c r="E44" s="47"/>
      <c r="F44" s="49"/>
      <c r="G44" s="47"/>
    </row>
    <row r="45" spans="1:8" x14ac:dyDescent="0.25">
      <c r="A45" s="72" t="s">
        <v>147</v>
      </c>
      <c r="B45" s="73" t="s">
        <v>148</v>
      </c>
      <c r="C45" s="38" t="s">
        <v>74</v>
      </c>
      <c r="E45" s="47"/>
      <c r="F45" s="49"/>
      <c r="G45" s="47"/>
    </row>
    <row r="46" spans="1:8" x14ac:dyDescent="0.25">
      <c r="A46" s="72" t="s">
        <v>149</v>
      </c>
      <c r="B46" s="73" t="s">
        <v>150</v>
      </c>
      <c r="C46" s="38" t="s">
        <v>74</v>
      </c>
      <c r="E46" s="47"/>
      <c r="F46" s="47"/>
      <c r="G46" s="47"/>
    </row>
    <row r="47" spans="1:8" x14ac:dyDescent="0.25">
      <c r="A47" s="72" t="s">
        <v>151</v>
      </c>
      <c r="B47" s="73" t="s">
        <v>152</v>
      </c>
      <c r="C47" s="38" t="s">
        <v>74</v>
      </c>
      <c r="E47" s="47"/>
      <c r="F47" s="47"/>
      <c r="G47" s="47"/>
    </row>
    <row r="48" spans="1:8" x14ac:dyDescent="0.25">
      <c r="A48" s="72" t="s">
        <v>153</v>
      </c>
      <c r="B48" s="73" t="s">
        <v>154</v>
      </c>
      <c r="C48" s="38" t="s">
        <v>74</v>
      </c>
      <c r="E48" s="47"/>
      <c r="F48" s="47"/>
      <c r="G48" s="47"/>
    </row>
    <row r="49" spans="1:7" x14ac:dyDescent="0.25">
      <c r="A49" s="72" t="s">
        <v>155</v>
      </c>
      <c r="B49" s="73" t="s">
        <v>156</v>
      </c>
      <c r="C49" s="38" t="s">
        <v>74</v>
      </c>
      <c r="E49" s="47"/>
      <c r="F49" s="47"/>
      <c r="G49" s="47"/>
    </row>
    <row r="50" spans="1:7" x14ac:dyDescent="0.25">
      <c r="A50" s="72" t="s">
        <v>157</v>
      </c>
      <c r="B50" s="73" t="s">
        <v>158</v>
      </c>
      <c r="C50" s="38" t="s">
        <v>74</v>
      </c>
      <c r="E50" s="47"/>
      <c r="F50" s="48"/>
      <c r="G50" s="47"/>
    </row>
    <row r="51" spans="1:7" x14ac:dyDescent="0.25">
      <c r="A51" s="72" t="s">
        <v>159</v>
      </c>
      <c r="B51" s="73" t="s">
        <v>160</v>
      </c>
      <c r="C51" s="38" t="s">
        <v>74</v>
      </c>
      <c r="E51" s="47"/>
      <c r="F51" s="47"/>
      <c r="G51" s="47"/>
    </row>
    <row r="52" spans="1:7" x14ac:dyDescent="0.25">
      <c r="A52" s="72" t="s">
        <v>161</v>
      </c>
      <c r="B52" s="73" t="s">
        <v>162</v>
      </c>
      <c r="C52" s="38" t="s">
        <v>74</v>
      </c>
      <c r="E52" s="47"/>
      <c r="F52" s="47"/>
      <c r="G52" s="47"/>
    </row>
    <row r="53" spans="1:7" x14ac:dyDescent="0.25">
      <c r="A53" s="72" t="s">
        <v>163</v>
      </c>
      <c r="B53" s="73" t="s">
        <v>164</v>
      </c>
      <c r="C53" s="38" t="s">
        <v>74</v>
      </c>
      <c r="E53" s="47"/>
      <c r="F53" s="47"/>
      <c r="G53" s="47"/>
    </row>
    <row r="54" spans="1:7" x14ac:dyDescent="0.25">
      <c r="A54" s="72" t="s">
        <v>195</v>
      </c>
      <c r="B54" s="73" t="s">
        <v>196</v>
      </c>
      <c r="C54" s="38" t="s">
        <v>74</v>
      </c>
    </row>
    <row r="55" spans="1:7" x14ac:dyDescent="0.25">
      <c r="A55" s="72" t="s">
        <v>197</v>
      </c>
      <c r="B55" s="73" t="s">
        <v>198</v>
      </c>
      <c r="C55" s="38" t="s">
        <v>74</v>
      </c>
    </row>
    <row r="56" spans="1:7" x14ac:dyDescent="0.25">
      <c r="A56" s="72" t="s">
        <v>207</v>
      </c>
      <c r="B56" s="73" t="s">
        <v>208</v>
      </c>
      <c r="C56" s="38" t="s">
        <v>74</v>
      </c>
    </row>
    <row r="57" spans="1:7" x14ac:dyDescent="0.25">
      <c r="C57" s="39"/>
    </row>
    <row r="58" spans="1:7" x14ac:dyDescent="0.25">
      <c r="C58" s="39"/>
    </row>
    <row r="59" spans="1:7" x14ac:dyDescent="0.25">
      <c r="C59" s="39"/>
    </row>
    <row r="60" spans="1:7" x14ac:dyDescent="0.25">
      <c r="C60" s="39"/>
    </row>
    <row r="61" spans="1:7" x14ac:dyDescent="0.25">
      <c r="C61" s="39"/>
    </row>
    <row r="62" spans="1:7" x14ac:dyDescent="0.25">
      <c r="C62" s="39"/>
    </row>
    <row r="63" spans="1:7" x14ac:dyDescent="0.25">
      <c r="C63" s="39"/>
    </row>
    <row r="64" spans="1:7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199" spans="3:3" x14ac:dyDescent="0.25">
      <c r="C199" s="38" t="s">
        <v>29</v>
      </c>
    </row>
  </sheetData>
  <sheetProtection insertRows="0" deleteRows="0" selectLockedCells="1"/>
  <sortState ref="A6:C56">
    <sortCondition ref="C6:C56"/>
    <sortCondition ref="A6:A56"/>
  </sortState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39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3" t="s">
        <v>48</v>
      </c>
    </row>
    <row r="11" spans="1:7" x14ac:dyDescent="0.25">
      <c r="E11" s="33" t="s">
        <v>32</v>
      </c>
    </row>
    <row r="12" spans="1:7" x14ac:dyDescent="0.25">
      <c r="E12" s="33" t="s">
        <v>20</v>
      </c>
    </row>
    <row r="13" spans="1:7" x14ac:dyDescent="0.25">
      <c r="E13" s="33" t="s">
        <v>24</v>
      </c>
    </row>
    <row r="14" spans="1:7" x14ac:dyDescent="0.25">
      <c r="E14" s="33" t="s">
        <v>51</v>
      </c>
    </row>
    <row r="15" spans="1:7" x14ac:dyDescent="0.25">
      <c r="E15" s="33" t="s">
        <v>49</v>
      </c>
    </row>
    <row r="16" spans="1:7" x14ac:dyDescent="0.25">
      <c r="E16" s="33" t="s">
        <v>22</v>
      </c>
    </row>
    <row r="17" spans="1:7" x14ac:dyDescent="0.25">
      <c r="E17" s="33" t="s">
        <v>26</v>
      </c>
    </row>
    <row r="18" spans="1:7" x14ac:dyDescent="0.25">
      <c r="E18" s="33" t="s">
        <v>23</v>
      </c>
    </row>
    <row r="19" spans="1:7" x14ac:dyDescent="0.25">
      <c r="E19" s="33" t="s">
        <v>25</v>
      </c>
    </row>
    <row r="20" spans="1:7" x14ac:dyDescent="0.25">
      <c r="A20" s="32"/>
      <c r="B20" s="32"/>
      <c r="C20" s="32"/>
      <c r="D20" s="32"/>
      <c r="E20" s="7"/>
      <c r="F20" s="32"/>
      <c r="G20" s="32"/>
    </row>
    <row r="21" spans="1:7" x14ac:dyDescent="0.25">
      <c r="A21" s="32"/>
      <c r="B21" s="32"/>
      <c r="C21" s="32"/>
      <c r="D21" s="32"/>
      <c r="F21" s="32"/>
      <c r="G21" s="32"/>
    </row>
    <row r="22" spans="1:7" x14ac:dyDescent="0.25">
      <c r="A22" s="32"/>
      <c r="B22" s="32"/>
      <c r="C22" s="32"/>
      <c r="D22" s="32"/>
      <c r="F22" s="32"/>
      <c r="G22" s="32"/>
    </row>
    <row r="23" spans="1:7" x14ac:dyDescent="0.25">
      <c r="A23" s="32"/>
      <c r="B23" s="32"/>
      <c r="C23" s="32"/>
      <c r="D23" s="32"/>
      <c r="F23" s="32"/>
      <c r="G23" s="32"/>
    </row>
    <row r="24" spans="1:7" x14ac:dyDescent="0.25">
      <c r="A24" s="32"/>
      <c r="B24" s="32"/>
      <c r="C24" s="32"/>
      <c r="D24" s="32"/>
      <c r="F24" s="32"/>
      <c r="G24" s="32"/>
    </row>
    <row r="25" spans="1:7" x14ac:dyDescent="0.25">
      <c r="A25" s="32"/>
      <c r="B25" s="32"/>
      <c r="C25" s="32"/>
      <c r="D25" s="32"/>
      <c r="F25" s="32"/>
      <c r="G25" s="32"/>
    </row>
    <row r="26" spans="1:7" x14ac:dyDescent="0.25">
      <c r="A26" s="32"/>
      <c r="B26" s="32"/>
      <c r="C26" s="32"/>
      <c r="D26" s="32"/>
      <c r="F26" s="32"/>
      <c r="G26" s="32"/>
    </row>
    <row r="27" spans="1:7" x14ac:dyDescent="0.25">
      <c r="A27" s="32"/>
      <c r="B27" s="32"/>
      <c r="C27" s="32"/>
      <c r="D27" s="32"/>
      <c r="F27" s="32"/>
      <c r="G27" s="32"/>
    </row>
    <row r="28" spans="1:7" x14ac:dyDescent="0.25">
      <c r="A28" s="32"/>
      <c r="B28" s="32"/>
      <c r="C28" s="32"/>
      <c r="D28" s="32"/>
      <c r="F28" s="32"/>
      <c r="G28" s="32"/>
    </row>
    <row r="29" spans="1:7" x14ac:dyDescent="0.25">
      <c r="A29" s="32"/>
      <c r="B29" s="32"/>
      <c r="C29" s="32"/>
      <c r="D29" s="32"/>
      <c r="F29" s="32"/>
      <c r="G29" s="32"/>
    </row>
    <row r="30" spans="1:7" x14ac:dyDescent="0.25">
      <c r="A30" s="32"/>
      <c r="B30" s="32"/>
      <c r="C30" s="32"/>
      <c r="D30" s="32"/>
      <c r="F30" s="32"/>
      <c r="G30" s="32"/>
    </row>
    <row r="31" spans="1:7" x14ac:dyDescent="0.25">
      <c r="A31" s="32"/>
      <c r="B31" s="32"/>
      <c r="C31" s="32"/>
      <c r="D31" s="32"/>
      <c r="F31" s="32"/>
      <c r="G31" s="32"/>
    </row>
    <row r="32" spans="1:7" x14ac:dyDescent="0.25">
      <c r="A32" s="32"/>
      <c r="B32" s="32"/>
      <c r="C32" s="32"/>
      <c r="D32" s="32"/>
      <c r="F32" s="32"/>
      <c r="G32" s="32"/>
    </row>
    <row r="33" spans="1:7" x14ac:dyDescent="0.25">
      <c r="A33" s="32"/>
      <c r="B33" s="32"/>
      <c r="C33" s="32"/>
      <c r="D33" s="32"/>
      <c r="F33" s="32"/>
      <c r="G33" s="32"/>
    </row>
    <row r="34" spans="1:7" x14ac:dyDescent="0.25">
      <c r="A34" s="32"/>
      <c r="B34" s="32"/>
      <c r="C34" s="32"/>
      <c r="D34" s="32"/>
      <c r="F34" s="32"/>
      <c r="G34" s="32"/>
    </row>
    <row r="35" spans="1:7" x14ac:dyDescent="0.25">
      <c r="A35" s="32"/>
      <c r="B35" s="32"/>
      <c r="C35" s="32"/>
      <c r="D35" s="32"/>
      <c r="F35" s="32"/>
      <c r="G35" s="32"/>
    </row>
    <row r="36" spans="1:7" x14ac:dyDescent="0.25">
      <c r="A36" s="32"/>
      <c r="B36" s="32"/>
      <c r="C36" s="32"/>
      <c r="D36" s="32"/>
      <c r="F36" s="32"/>
      <c r="G36" s="32"/>
    </row>
    <row r="37" spans="1:7" x14ac:dyDescent="0.25">
      <c r="A37" s="32"/>
      <c r="B37" s="32"/>
      <c r="C37" s="32"/>
      <c r="D37" s="32"/>
      <c r="F37" s="32"/>
      <c r="G37" s="32"/>
    </row>
    <row r="38" spans="1:7" x14ac:dyDescent="0.25">
      <c r="A38" s="32"/>
      <c r="B38" s="32"/>
      <c r="C38" s="32"/>
      <c r="D38" s="32"/>
      <c r="F38" s="32"/>
      <c r="G38" s="32"/>
    </row>
    <row r="39" spans="1:7" x14ac:dyDescent="0.25">
      <c r="A39" s="32"/>
      <c r="B39" s="32"/>
      <c r="C39" s="32"/>
      <c r="D39" s="32"/>
      <c r="F39" s="32"/>
      <c r="G39" s="3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2017-05-04T18:50:06Z</dcterms:modified>
</cp:coreProperties>
</file>