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276_Charles_E._Barnhart_Building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<sst xmlns="http://schemas.openxmlformats.org/spreadsheetml/2006/main" count="165" uniqueCount="127">
  <si>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</si>
  <si>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</si>
  <si>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</si>
  <si>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</si>
  <si>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</si>
  <si>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</si>
  <si>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</si>
  <si>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</si>
  <si>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</si>
  <si>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</si>
  <si>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</si>
  <si>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</si>
  <si>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</si>
  <si>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</si>
  <si>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</si>
  <si>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</si>
  <si>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</si>
  <si>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</si>
  <si>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</si>
  <si>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</si>
  <si>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</si>
  <si>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</si>
  <si>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</si>
  <si>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</si>
  <si>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</si>
  <si>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</si>
  <si>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</si>
  <si>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</si>
  <si>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</si>
  <si>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</si>
  <si>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</si>
  <si>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</si>
  <si>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</si>
  <si>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</si>
  <si>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</si>
  <si>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</si>
  <si>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</si>
  <si>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</si>
  <si>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</si>
  <si>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</si>
  <si>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</si>
  <si>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</si>
  <si>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</si>
  <si>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</si>
  <si>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</si>
  <si>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</si>
  <si>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</si>
  <si>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</si>
  <si>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</si>
  <si>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</si>
  <si>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</si>
  <si>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</si>
  <si>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</si>
  <si>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</si>
  <si>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</si>
  <si>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</si>
  <si>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</si>
  <si>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</si>
  <si>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</si>
  <si>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</si>
  <si>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</si>
  <si>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</si>
  <si>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</si>
  <si>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</si>
  <si>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</si>
  <si>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</si>
  <si>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</si>
  <si>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</si>
  <si>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</si>
  <si>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</si>
  <si>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</si>
  <si>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</si>
  <si>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</si>
  <si>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</si>
  <si>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0276</t>
  </si>
  <si>
    <t>was Roof Sections 10</t>
  </si>
  <si>
    <t>was Roof Sections 11</t>
  </si>
  <si>
    <t>was Roof Sections 12</t>
  </si>
  <si>
    <t>was Roof Sections 13</t>
  </si>
  <si>
    <t>was Roof Sections 9</t>
  </si>
  <si>
    <t>was Roof Sections 8</t>
  </si>
  <si>
    <t>was Roof Sections 14</t>
  </si>
  <si>
    <t>LX-0276-03-RF0301</t>
  </si>
  <si>
    <t>was Roof Sections 1 &amp; 2; is now section 1</t>
  </si>
  <si>
    <t>LX-0276-03-RF0302</t>
  </si>
  <si>
    <t>was Roof Sections 3 &amp; 4.  Is now section 2</t>
  </si>
  <si>
    <t>LX-0276-03-RF0303</t>
  </si>
  <si>
    <t>was Roof Sections 5 &amp; 6.  Is now section 3</t>
  </si>
  <si>
    <t>LX-0276-05-RF0501</t>
  </si>
  <si>
    <t>BARNHART BUILDING - Roof Section 9</t>
  </si>
  <si>
    <t>LX-0276-05-RF0504</t>
  </si>
  <si>
    <t>BARNHART BUILDING - Roof Section 4</t>
  </si>
  <si>
    <t>is now section 4</t>
  </si>
  <si>
    <t>LX-0276-02-RF0201</t>
  </si>
  <si>
    <t>BARNHART BUILDING - Roof Section 8</t>
  </si>
  <si>
    <t>LX-0276-02-RF0205</t>
  </si>
  <si>
    <t>BARNHART BUILDING - Roof Section 5</t>
  </si>
  <si>
    <t>is now section 5</t>
  </si>
  <si>
    <t>LX-0276-02-RF0206</t>
  </si>
  <si>
    <t>BARNHART BUILDING - Roof Section 6</t>
  </si>
  <si>
    <t>LX-0276-04-RF0401</t>
  </si>
  <si>
    <t>BARNHART BUILDING - Roof Section 13</t>
  </si>
  <si>
    <t>LX-0276-04-RF0407</t>
  </si>
  <si>
    <t>BARNHART BUILDING - Roof Section 7</t>
  </si>
  <si>
    <t>is now section 7</t>
  </si>
  <si>
    <t>LX-0276-04-RF0402</t>
  </si>
  <si>
    <t>BARNHART BUILDING - Roof Section 14</t>
  </si>
  <si>
    <t>BARNHART BUILDING - Roof Section 11</t>
  </si>
  <si>
    <t>LX-0276-04-RF0411</t>
  </si>
  <si>
    <t>is now section 11</t>
  </si>
  <si>
    <t>LX-0276-03-RF0307</t>
  </si>
  <si>
    <t>not a roof</t>
  </si>
  <si>
    <t>LX-0276-03-RF0306</t>
  </si>
  <si>
    <t>BARNHART BUILDING - Roof Section 12</t>
  </si>
  <si>
    <t>LX-0276-03-RF0310</t>
  </si>
  <si>
    <t>BARNHART BUILDING - Roof Section 10</t>
  </si>
  <si>
    <t>is now section 10</t>
  </si>
  <si>
    <t>LX-0276-03-RF0304</t>
  </si>
  <si>
    <t>LX-0276-03-RF0309</t>
  </si>
  <si>
    <t>is now section 9</t>
  </si>
  <si>
    <t>LX-0276-03-RF0305</t>
  </si>
  <si>
    <t>LX-0276-03-RF0308</t>
  </si>
  <si>
    <t>is now section 8</t>
  </si>
  <si>
    <t>BARNHART BUILDING - Roof Section 1</t>
  </si>
  <si>
    <t>BARNHART BUILDING - Roof Section 2</t>
  </si>
  <si>
    <t>BARNHART BUILDING - Roof Section 3</t>
  </si>
  <si>
    <t>roofs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</si>
</sst>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Border="1" applyAlignment="1" applyProtection="1">
      <alignment horizontal="right" vertical="center"/>
      <protection locked="0"/>
    </xf>
    <xf numFmtId="49" fontId="14" fillId="38" borderId="0" xfId="0" applyNumberFormat="1" applyFont="1" applyFill="1" applyProtection="1"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Protection="1">
      <protection locked="0"/>
    </xf>
    <xf numFmtId="0" fontId="0" fillId="38" borderId="0" xfId="0" applyFont="1" applyFill="1" applyAlignment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1" sqref="I11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30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4" t="s">
        <v>7</v>
      </c>
      <c r="B1" s="85" t="s">
        <v>74</v>
      </c>
      <c r="C1" s="85"/>
      <c r="F1" s="66" t="s">
        <v>10</v>
      </c>
      <c r="G1" s="18">
        <v>42282</v>
      </c>
      <c r="J1" s="68" t="s">
        <v>34</v>
      </c>
      <c r="K1" s="68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5" t="s">
        <v>8</v>
      </c>
      <c r="B2" s="86" t="str">
        <f>VLOOKUP(B1,BuildingList!A:B,2,FALSE)</f>
        <v>Charles E. Barnhart Building</v>
      </c>
      <c r="C2" s="86"/>
      <c r="F2" s="67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0" t="s">
        <v>17</v>
      </c>
      <c r="J5" s="71" t="s">
        <v>37</v>
      </c>
      <c r="K5" s="71" t="s">
        <v>38</v>
      </c>
      <c r="L5" s="71" t="s">
        <v>39</v>
      </c>
      <c r="M5" s="71" t="s">
        <v>40</v>
      </c>
      <c r="N5" s="71" t="s">
        <v>38</v>
      </c>
      <c r="O5" s="71" t="s">
        <v>39</v>
      </c>
    </row>
    <row r="6" spans="1:16" s="41" customFormat="1" ht="15" thickTop="1" x14ac:dyDescent="0.3">
      <c r="A6" s="76"/>
      <c r="B6" s="77"/>
      <c r="C6" s="78"/>
      <c r="D6" s="79"/>
      <c r="E6" s="80"/>
      <c r="F6" s="80"/>
      <c r="G6" s="80"/>
      <c r="H6" s="79"/>
      <c r="I6" s="80" t="s">
        <v>126</v>
      </c>
      <c r="J6" s="81" t="str">
        <f>IF(G6="No Change","N/A",IF(G6="New Tag Required",Lookup!F:F,IF(G6="Remove Old Tag",Lookup!F:F,IF(G6="N/A","N/A",""))))</f>
        <v/>
      </c>
      <c r="K6" s="82"/>
      <c r="L6" s="81"/>
      <c r="M6" s="81" t="str">
        <f>IF(H6="No Change","N/A",IF(H6="New Tag Required",Lookup!F:F,IF(H6="Remove Old Sign",Lookup!F:F,IF(H6="N/A","N/A",""))))</f>
        <v/>
      </c>
      <c r="N6" s="82"/>
      <c r="O6" s="81"/>
    </row>
    <row r="7" spans="1:16" s="41" customFormat="1" x14ac:dyDescent="0.3">
      <c r="A7" s="48"/>
      <c r="B7" s="48"/>
      <c r="C7" s="42"/>
      <c r="D7" s="50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65.099999999999994" customHeight="1" x14ac:dyDescent="0.3">
      <c r="A8" s="48"/>
      <c r="B8" s="48"/>
      <c r="C8" s="42"/>
      <c r="D8" s="50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3">
      <c r="A9" s="48"/>
      <c r="B9" s="48"/>
      <c r="C9" s="42"/>
      <c r="D9" s="50"/>
      <c r="E9" s="75"/>
      <c r="F9" s="75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48"/>
      <c r="B10" s="48"/>
      <c r="C10" s="42"/>
      <c r="D10" s="50"/>
      <c r="E10" s="50"/>
      <c r="F10" s="75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48"/>
      <c r="B11" s="48"/>
      <c r="C11" s="42"/>
      <c r="D11" s="50"/>
      <c r="E11" s="50"/>
      <c r="F11" s="75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48"/>
      <c r="B12" s="48"/>
      <c r="C12" s="42"/>
      <c r="D12" s="50"/>
      <c r="E12" s="50"/>
      <c r="F12" s="75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48"/>
      <c r="B13" s="48"/>
      <c r="C13" s="42"/>
      <c r="D13" s="50"/>
      <c r="E13" s="50"/>
      <c r="F13" s="75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48"/>
      <c r="B14" s="48"/>
      <c r="C14" s="42"/>
      <c r="D14" s="50"/>
      <c r="E14" s="50"/>
      <c r="F14" s="75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48"/>
      <c r="B15" s="48"/>
      <c r="C15" s="42"/>
      <c r="D15" s="50"/>
      <c r="E15" s="50"/>
      <c r="F15" s="75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48"/>
      <c r="B16" s="48"/>
      <c r="C16" s="42"/>
      <c r="D16" s="50"/>
      <c r="E16" s="50"/>
      <c r="F16" s="75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L16" s="42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3">
      <c r="A17" s="48"/>
      <c r="B17" s="48"/>
      <c r="C17" s="42"/>
      <c r="D17" s="50"/>
      <c r="E17" s="50"/>
      <c r="F17" s="75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L17" s="42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3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L18" s="42"/>
      <c r="M18" s="59" t="str">
        <f>IF(H18="No Change","N/A",IF(H18="New Tag Required",Lookup!F:F,IF(H18="Remove Old Sign",Lookup!F:F,IF(H18="N/A","N/A",""))))</f>
        <v/>
      </c>
      <c r="N18" s="62"/>
      <c r="O18" s="42"/>
    </row>
    <row r="19" spans="1:15" s="41" customFormat="1" x14ac:dyDescent="0.3">
      <c r="A19" s="61"/>
      <c r="B19" s="48"/>
      <c r="C19" s="42"/>
      <c r="E19" s="50"/>
      <c r="F19" s="50"/>
      <c r="G19" s="50"/>
      <c r="I19" s="50"/>
      <c r="J19" s="59" t="str">
        <f>IF(G19="No Change","N/A",IF(G19="New Tag Required",Lookup!F:F,IF(G19="Remove Old Tag",Lookup!F:F,IF(G19="N/A","N/A",""))))</f>
        <v/>
      </c>
      <c r="K19" s="62"/>
      <c r="L19" s="42"/>
      <c r="M19" s="59" t="str">
        <f>IF(H19="No Change","N/A",IF(H19="New Tag Required",Lookup!F:F,IF(H19="Remove Old Sign",Lookup!F:F,IF(H19="N/A","N/A",""))))</f>
        <v/>
      </c>
      <c r="N19" s="62"/>
      <c r="O19" s="42"/>
    </row>
    <row r="20" spans="1:15" s="41" customFormat="1" x14ac:dyDescent="0.3">
      <c r="A20" s="61"/>
      <c r="B20" s="48"/>
      <c r="C20" s="42"/>
      <c r="E20" s="50"/>
      <c r="F20" s="50"/>
      <c r="G20" s="50"/>
      <c r="I20" s="50"/>
      <c r="J20" s="59" t="str">
        <f>IF(G20="No Change","N/A",IF(G20="New Tag Required",Lookup!F:F,IF(G20="Remove Old Tag",Lookup!F:F,IF(G20="N/A","N/A",""))))</f>
        <v/>
      </c>
      <c r="K20" s="62"/>
      <c r="L20" s="42"/>
      <c r="M20" s="59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3">
      <c r="A21" s="61"/>
      <c r="B21" s="48"/>
      <c r="C21" s="42"/>
      <c r="E21" s="50"/>
      <c r="F21" s="51"/>
      <c r="G21" s="50"/>
      <c r="I21" s="50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3">
      <c r="A22" s="61"/>
      <c r="B22" s="48"/>
      <c r="C22" s="42"/>
      <c r="E22" s="50"/>
      <c r="F22" s="50"/>
      <c r="G22" s="50"/>
      <c r="I22" s="50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3">
      <c r="A23" s="61"/>
      <c r="B23" s="48"/>
      <c r="C23" s="42"/>
      <c r="E23" s="50"/>
      <c r="F23" s="50"/>
      <c r="G23" s="50"/>
      <c r="I23" s="50"/>
      <c r="J23" s="59" t="str">
        <f>IF(G23="No Change","N/A",IF(G23="New Tag Required",Lookup!F:F,IF(G23="Remove Old Tag",Lookup!F:F,IF(G23="N/A","N/A",""))))</f>
        <v/>
      </c>
      <c r="K23" s="63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3">
      <c r="A24" s="61"/>
      <c r="B24" s="48"/>
      <c r="C24" s="42"/>
      <c r="E24" s="50"/>
      <c r="F24" s="50"/>
      <c r="G24" s="50"/>
      <c r="I24" s="50"/>
      <c r="J24" s="59" t="str">
        <f>IF(G24="No Change","N/A",IF(G24="New Tag Required",Lookup!F:F,IF(G24="Remove Old Tag",Lookup!F:F,IF(G24="N/A","N/A",""))))</f>
        <v/>
      </c>
      <c r="K24" s="63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3">
      <c r="A25" s="61"/>
      <c r="B25" s="48"/>
      <c r="C25" s="42"/>
      <c r="E25" s="50"/>
      <c r="F25" s="50"/>
      <c r="G25" s="50"/>
      <c r="I25" s="50"/>
      <c r="J25" s="59" t="str">
        <f>IF(G25="No Change","N/A",IF(G25="New Tag Required",Lookup!F:F,IF(G25="Remove Old Tag",Lookup!F:F,IF(G25="N/A","N/A",""))))</f>
        <v/>
      </c>
      <c r="K25" s="63"/>
      <c r="M25" s="59" t="str">
        <f>IF(H25="No Change","N/A",IF(H25="New Tag Required",Lookup!F:F,IF(H25="Remove Old Sign",Lookup!F:F,IF(H25="N/A","N/A",""))))</f>
        <v/>
      </c>
      <c r="N25" s="63"/>
    </row>
    <row r="26" spans="1:15" s="41" customFormat="1" x14ac:dyDescent="0.3">
      <c r="A26" s="61"/>
      <c r="B26" s="48"/>
      <c r="C26" s="42"/>
      <c r="E26" s="50"/>
      <c r="F26" s="50"/>
      <c r="G26" s="50"/>
      <c r="I26" s="50"/>
      <c r="J26" s="59" t="str">
        <f>IF(G26="No Change","N/A",IF(G26="New Tag Required",Lookup!F:F,IF(G26="Remove Old Tag",Lookup!F:F,IF(G26="N/A","N/A",""))))</f>
        <v/>
      </c>
      <c r="K26" s="63"/>
      <c r="M26" s="59" t="str">
        <f>IF(H26="No Change","N/A",IF(H26="New Tag Required",Lookup!F:F,IF(H26="Remove Old Sign",Lookup!F:F,IF(H26="N/A","N/A",""))))</f>
        <v/>
      </c>
      <c r="N26" s="63"/>
    </row>
    <row r="27" spans="1:15" s="41" customFormat="1" x14ac:dyDescent="0.3">
      <c r="A27" s="49"/>
      <c r="B27" s="48"/>
      <c r="C27" s="42"/>
      <c r="E27" s="50"/>
      <c r="F27" s="50"/>
      <c r="G27" s="50"/>
      <c r="I27" s="50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s="41" customFormat="1" x14ac:dyDescent="0.3">
      <c r="A28" s="49"/>
      <c r="B28" s="48"/>
      <c r="C28" s="42"/>
      <c r="E28" s="50"/>
      <c r="F28" s="50"/>
      <c r="G28" s="50"/>
      <c r="I28" s="50"/>
      <c r="J28" s="59" t="str">
        <f>IF(G28="No Change","N/A",IF(G28="New Tag Required",Lookup!F:F,IF(G28="Remove Old Tag",Lookup!F:F,IF(G28="N/A","N/A",""))))</f>
        <v/>
      </c>
      <c r="K28" s="63"/>
      <c r="M28" s="59" t="str">
        <f>IF(H28="No Change","N/A",IF(H28="New Tag Required",Lookup!F:F,IF(H28="Remove Old Sign",Lookup!F:F,IF(H28="N/A","N/A",""))))</f>
        <v/>
      </c>
      <c r="N28" s="63"/>
    </row>
    <row r="29" spans="1:15" s="41" customFormat="1" x14ac:dyDescent="0.3">
      <c r="A29" s="49"/>
      <c r="B29" s="48"/>
      <c r="C29" s="42"/>
      <c r="E29" s="50"/>
      <c r="F29" s="50"/>
      <c r="G29" s="50"/>
      <c r="I29" s="50"/>
      <c r="J29" s="59" t="str">
        <f>IF(G29="No Change","N/A",IF(G29="New Tag Required",Lookup!F:F,IF(G29="Remove Old Tag",Lookup!F:F,IF(G29="N/A","N/A",""))))</f>
        <v/>
      </c>
      <c r="K29" s="63"/>
      <c r="M29" s="59" t="str">
        <f>IF(H29="No Change","N/A",IF(H29="New Tag Required",Lookup!F:F,IF(H29="Remove Old Sign",Lookup!F:F,IF(H29="N/A","N/A",""))))</f>
        <v/>
      </c>
      <c r="N29" s="63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2" t="s">
        <v>46</v>
      </c>
      <c r="H34" s="73" t="s">
        <v>47</v>
      </c>
      <c r="J34" s="74" t="s">
        <v>41</v>
      </c>
      <c r="K34" s="10"/>
      <c r="L34" s="10"/>
      <c r="M34" s="74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3" priority="122" operator="containsText" text="New Tag Required">
      <formula>NOT(ISERROR(SEARCH("New Tag Required",G40)))</formula>
    </cfRule>
  </conditionalFormatting>
  <conditionalFormatting sqref="D40:D100 D6">
    <cfRule type="containsText" dxfId="42" priority="121" operator="containsText" text="Yes">
      <formula>NOT(ISERROR(SEARCH("Yes",D6)))</formula>
    </cfRule>
  </conditionalFormatting>
  <conditionalFormatting sqref="H40:H100 H201:H422">
    <cfRule type="containsText" dxfId="41" priority="109" operator="containsText" text="New Sign Required">
      <formula>NOT(ISERROR(SEARCH("New Sign Required",H40)))</formula>
    </cfRule>
  </conditionalFormatting>
  <conditionalFormatting sqref="G40:G100">
    <cfRule type="containsText" dxfId="40" priority="108" operator="containsText" text="Action Required">
      <formula>NOT(ISERROR(SEARCH("Action Required",G40)))</formula>
    </cfRule>
  </conditionalFormatting>
  <conditionalFormatting sqref="H40:H100">
    <cfRule type="containsText" dxfId="39" priority="107" operator="containsText" text="Action Required">
      <formula>NOT(ISERROR(SEARCH("Action Required",H40)))</formula>
    </cfRule>
  </conditionalFormatting>
  <conditionalFormatting sqref="G6 G18:G33 G36:G39">
    <cfRule type="containsText" dxfId="38" priority="49" operator="containsText" text="New Tag Required">
      <formula>NOT(ISERROR(SEARCH("New Tag Required",G6)))</formula>
    </cfRule>
  </conditionalFormatting>
  <conditionalFormatting sqref="D18:D39">
    <cfRule type="containsText" dxfId="37" priority="48" operator="containsText" text="Yes">
      <formula>NOT(ISERROR(SEARCH("Yes",D18)))</formula>
    </cfRule>
  </conditionalFormatting>
  <conditionalFormatting sqref="H6 H18:H33 H36:H39">
    <cfRule type="containsText" dxfId="36" priority="47" operator="containsText" text="New Sign Required">
      <formula>NOT(ISERROR(SEARCH("New Sign Required",H6)))</formula>
    </cfRule>
  </conditionalFormatting>
  <conditionalFormatting sqref="G6 G18:G33 G36:G39">
    <cfRule type="containsText" dxfId="35" priority="46" operator="containsText" text="Action Required">
      <formula>NOT(ISERROR(SEARCH("Action Required",G6)))</formula>
    </cfRule>
  </conditionalFormatting>
  <conditionalFormatting sqref="H6 H18:H33 H36:H39">
    <cfRule type="containsText" dxfId="34" priority="45" operator="containsText" text="Action Required">
      <formula>NOT(ISERROR(SEARCH("Action Required",H6)))</formula>
    </cfRule>
  </conditionalFormatting>
  <conditionalFormatting sqref="G6">
    <cfRule type="containsText" dxfId="33" priority="44" operator="containsText" text="New Tag Required">
      <formula>NOT(ISERROR(SEARCH("New Tag Required",G6)))</formula>
    </cfRule>
  </conditionalFormatting>
  <conditionalFormatting sqref="D6">
    <cfRule type="containsText" dxfId="32" priority="43" operator="containsText" text="Yes">
      <formula>NOT(ISERROR(SEARCH("Yes",D6)))</formula>
    </cfRule>
  </conditionalFormatting>
  <conditionalFormatting sqref="G6">
    <cfRule type="containsText" dxfId="31" priority="42" operator="containsText" text="Action Required">
      <formula>NOT(ISERROR(SEARCH("Action Required",G6)))</formula>
    </cfRule>
  </conditionalFormatting>
  <conditionalFormatting sqref="D101:D200">
    <cfRule type="containsText" dxfId="30" priority="41" operator="containsText" text="Yes">
      <formula>NOT(ISERROR(SEARCH("Yes",D101)))</formula>
    </cfRule>
  </conditionalFormatting>
  <conditionalFormatting sqref="H101:H200">
    <cfRule type="containsText" dxfId="29" priority="40" operator="containsText" text="New Sign Required">
      <formula>NOT(ISERROR(SEARCH("New Sign Required",H101)))</formula>
    </cfRule>
  </conditionalFormatting>
  <conditionalFormatting sqref="G101:G200">
    <cfRule type="containsText" dxfId="28" priority="39" operator="containsText" text="Action Required">
      <formula>NOT(ISERROR(SEARCH("Action Required",G101)))</formula>
    </cfRule>
  </conditionalFormatting>
  <conditionalFormatting sqref="H101:H200">
    <cfRule type="containsText" dxfId="27" priority="38" operator="containsText" text="Action Required">
      <formula>NOT(ISERROR(SEARCH("Action Required",H101)))</formula>
    </cfRule>
  </conditionalFormatting>
  <conditionalFormatting sqref="G7:G17">
    <cfRule type="containsText" dxfId="26" priority="23" operator="containsText" text="New Tag Required">
      <formula>NOT(ISERROR(SEARCH("New Tag Required",G7)))</formula>
    </cfRule>
  </conditionalFormatting>
  <conditionalFormatting sqref="H7:H17">
    <cfRule type="containsText" dxfId="25" priority="22" operator="containsText" text="New Sign Required">
      <formula>NOT(ISERROR(SEARCH("New Sign Required",H7)))</formula>
    </cfRule>
  </conditionalFormatting>
  <conditionalFormatting sqref="G7:G17">
    <cfRule type="containsText" dxfId="24" priority="21" operator="containsText" text="Action Required">
      <formula>NOT(ISERROR(SEARCH("Action Required",G7)))</formula>
    </cfRule>
  </conditionalFormatting>
  <conditionalFormatting sqref="H7:H17">
    <cfRule type="containsText" dxfId="23" priority="20" operator="containsText" text="Action Required">
      <formula>NOT(ISERROR(SEARCH("Action Required",H7)))</formula>
    </cfRule>
  </conditionalFormatting>
  <conditionalFormatting sqref="J2:N2">
    <cfRule type="cellIs" dxfId="22" priority="15" operator="notEqual">
      <formula>0</formula>
    </cfRule>
  </conditionalFormatting>
  <conditionalFormatting sqref="J6:J32">
    <cfRule type="cellIs" dxfId="21" priority="14" operator="equal">
      <formula>0</formula>
    </cfRule>
  </conditionalFormatting>
  <conditionalFormatting sqref="M6:M32">
    <cfRule type="cellIs" dxfId="20" priority="13" operator="equal">
      <formula>0</formula>
    </cfRule>
  </conditionalFormatting>
  <conditionalFormatting sqref="J6:J32 M6:M32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5">
    <cfRule type="expression" dxfId="16" priority="9">
      <formula>$J6="Log Issues"</formula>
    </cfRule>
  </conditionalFormatting>
  <conditionalFormatting sqref="N6:N15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7" sqref="C7"/>
    </sheetView>
  </sheetViews>
  <sheetFormatPr defaultColWidth="9.109375" defaultRowHeight="14.4" x14ac:dyDescent="0.3"/>
  <cols>
    <col min="1" max="1" width="22.44140625" style="48" bestFit="1" customWidth="1"/>
    <col min="2" max="2" width="38.5546875" style="48" bestFit="1" customWidth="1"/>
    <col min="3" max="3" width="24" style="41" customWidth="1"/>
    <col min="4" max="4" width="14.33203125" style="41" bestFit="1" customWidth="1"/>
    <col min="5" max="5" width="37.77734375" style="41" bestFit="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0276</v>
      </c>
      <c r="C1" s="39"/>
      <c r="D1" s="17" t="s">
        <v>10</v>
      </c>
      <c r="E1" s="40">
        <f>'KD Changes'!G1</f>
        <v>42282</v>
      </c>
    </row>
    <row r="2" spans="1:10" ht="15" customHeight="1" x14ac:dyDescent="0.3">
      <c r="A2" s="43" t="s">
        <v>8</v>
      </c>
      <c r="B2" s="44" t="str">
        <f>VLOOKUP(B1,[1]BuildingList!A:B,2,FALSE)</f>
        <v>Charles E. Barnhart Building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58.2" thickTop="1" x14ac:dyDescent="0.3">
      <c r="A6" s="83" t="s">
        <v>82</v>
      </c>
      <c r="B6" s="84" t="s">
        <v>123</v>
      </c>
      <c r="C6" s="1" t="s">
        <v>69</v>
      </c>
      <c r="D6" s="1"/>
      <c r="E6" s="42" t="s">
        <v>83</v>
      </c>
      <c r="G6" s="29"/>
      <c r="H6" s="29"/>
      <c r="I6" s="41"/>
      <c r="J6" s="41"/>
    </row>
    <row r="7" spans="1:10" x14ac:dyDescent="0.3">
      <c r="A7" s="83" t="s">
        <v>84</v>
      </c>
      <c r="B7" s="84" t="s">
        <v>124</v>
      </c>
      <c r="C7" s="1" t="s">
        <v>69</v>
      </c>
      <c r="D7" s="1"/>
      <c r="E7" s="1" t="s">
        <v>85</v>
      </c>
      <c r="G7" s="29"/>
      <c r="H7" s="29"/>
      <c r="I7" s="41"/>
      <c r="J7" s="41"/>
    </row>
    <row r="8" spans="1:10" ht="15" customHeight="1" x14ac:dyDescent="0.3">
      <c r="A8" s="83" t="s">
        <v>86</v>
      </c>
      <c r="B8" s="84" t="s">
        <v>125</v>
      </c>
      <c r="C8" s="1" t="s">
        <v>69</v>
      </c>
      <c r="D8" s="1"/>
      <c r="E8" s="1" t="s">
        <v>87</v>
      </c>
      <c r="G8" s="29"/>
      <c r="H8" s="29"/>
      <c r="I8" s="41"/>
      <c r="J8" s="41"/>
    </row>
    <row r="9" spans="1:10" x14ac:dyDescent="0.3">
      <c r="A9" s="83" t="s">
        <v>88</v>
      </c>
      <c r="B9" s="84" t="s">
        <v>89</v>
      </c>
      <c r="C9" s="1" t="s">
        <v>67</v>
      </c>
      <c r="D9" s="1"/>
      <c r="E9" s="1" t="s">
        <v>92</v>
      </c>
      <c r="G9" s="29"/>
      <c r="H9" s="29"/>
      <c r="I9" s="41"/>
      <c r="J9" s="41"/>
    </row>
    <row r="10" spans="1:10" ht="28.8" x14ac:dyDescent="0.3">
      <c r="A10" s="83" t="s">
        <v>90</v>
      </c>
      <c r="B10" s="84" t="s">
        <v>91</v>
      </c>
      <c r="C10" s="1" t="s">
        <v>66</v>
      </c>
      <c r="D10" s="1"/>
      <c r="E10" s="42" t="s">
        <v>79</v>
      </c>
      <c r="F10" s="50"/>
      <c r="G10" s="29"/>
      <c r="H10" s="29"/>
    </row>
    <row r="11" spans="1:10" x14ac:dyDescent="0.3">
      <c r="A11" s="83" t="s">
        <v>93</v>
      </c>
      <c r="B11" s="84" t="s">
        <v>94</v>
      </c>
      <c r="C11" s="1" t="s">
        <v>67</v>
      </c>
      <c r="D11" s="1"/>
      <c r="E11" s="1" t="s">
        <v>97</v>
      </c>
      <c r="F11" s="50"/>
      <c r="G11" s="29"/>
      <c r="H11" s="29"/>
    </row>
    <row r="12" spans="1:10" ht="28.8" x14ac:dyDescent="0.3">
      <c r="A12" s="83" t="s">
        <v>95</v>
      </c>
      <c r="B12" s="84" t="s">
        <v>96</v>
      </c>
      <c r="C12" s="1" t="s">
        <v>66</v>
      </c>
      <c r="D12" s="1"/>
      <c r="E12" s="42" t="s">
        <v>80</v>
      </c>
      <c r="F12" s="50"/>
      <c r="G12" s="29"/>
      <c r="H12" s="29"/>
    </row>
    <row r="13" spans="1:10" x14ac:dyDescent="0.3">
      <c r="A13" s="83" t="s">
        <v>98</v>
      </c>
      <c r="B13" s="84" t="s">
        <v>99</v>
      </c>
      <c r="C13" s="1" t="s">
        <v>66</v>
      </c>
      <c r="D13" s="1"/>
      <c r="E13" s="1"/>
      <c r="F13" s="50"/>
      <c r="G13" s="29"/>
      <c r="H13" s="29"/>
    </row>
    <row r="14" spans="1:10" ht="28.8" x14ac:dyDescent="0.3">
      <c r="A14" s="83" t="s">
        <v>100</v>
      </c>
      <c r="B14" s="84" t="s">
        <v>101</v>
      </c>
      <c r="C14" s="1" t="s">
        <v>67</v>
      </c>
      <c r="D14" s="1"/>
      <c r="E14" s="42" t="s">
        <v>104</v>
      </c>
      <c r="F14" s="50"/>
      <c r="G14" s="29"/>
      <c r="H14" s="29"/>
    </row>
    <row r="15" spans="1:10" ht="28.8" x14ac:dyDescent="0.3">
      <c r="A15" s="83" t="s">
        <v>102</v>
      </c>
      <c r="B15" s="84" t="s">
        <v>103</v>
      </c>
      <c r="C15" s="1" t="s">
        <v>66</v>
      </c>
      <c r="D15" s="1"/>
      <c r="E15" s="42" t="s">
        <v>78</v>
      </c>
      <c r="F15" s="50"/>
      <c r="G15" s="29"/>
      <c r="H15" s="29"/>
    </row>
    <row r="16" spans="1:10" ht="28.8" x14ac:dyDescent="0.3">
      <c r="A16" s="83" t="s">
        <v>120</v>
      </c>
      <c r="B16" s="84" t="s">
        <v>107</v>
      </c>
      <c r="C16" s="1" t="s">
        <v>67</v>
      </c>
      <c r="D16" s="1"/>
      <c r="E16" s="42" t="s">
        <v>122</v>
      </c>
      <c r="F16" s="50"/>
      <c r="G16" s="29"/>
      <c r="H16" s="29"/>
    </row>
    <row r="17" spans="1:8" ht="28.8" x14ac:dyDescent="0.3">
      <c r="A17" s="83" t="s">
        <v>121</v>
      </c>
      <c r="B17" s="84" t="s">
        <v>94</v>
      </c>
      <c r="C17" s="1" t="s">
        <v>66</v>
      </c>
      <c r="D17" s="1"/>
      <c r="E17" s="42" t="s">
        <v>76</v>
      </c>
      <c r="F17" s="50"/>
      <c r="G17" s="29"/>
      <c r="H17" s="29"/>
    </row>
    <row r="18" spans="1:8" x14ac:dyDescent="0.3">
      <c r="A18" s="83" t="s">
        <v>117</v>
      </c>
      <c r="B18" s="84" t="s">
        <v>115</v>
      </c>
      <c r="C18" s="1" t="s">
        <v>67</v>
      </c>
      <c r="D18" s="1"/>
      <c r="E18" s="1" t="s">
        <v>119</v>
      </c>
      <c r="F18" s="50"/>
      <c r="G18" s="29"/>
      <c r="H18" s="29"/>
    </row>
    <row r="19" spans="1:8" ht="28.8" x14ac:dyDescent="0.3">
      <c r="A19" s="83" t="s">
        <v>118</v>
      </c>
      <c r="B19" s="84" t="s">
        <v>89</v>
      </c>
      <c r="C19" s="1" t="s">
        <v>66</v>
      </c>
      <c r="D19" s="1"/>
      <c r="E19" s="42" t="s">
        <v>75</v>
      </c>
      <c r="F19" s="50"/>
      <c r="G19" s="29"/>
      <c r="H19" s="29"/>
    </row>
    <row r="20" spans="1:8" x14ac:dyDescent="0.3">
      <c r="A20" s="83" t="s">
        <v>112</v>
      </c>
      <c r="B20" s="84" t="s">
        <v>113</v>
      </c>
      <c r="C20" s="1" t="s">
        <v>67</v>
      </c>
      <c r="D20" s="1"/>
      <c r="E20" s="1" t="s">
        <v>116</v>
      </c>
      <c r="F20" s="50"/>
      <c r="G20" s="29"/>
      <c r="H20" s="29"/>
    </row>
    <row r="21" spans="1:8" ht="28.8" x14ac:dyDescent="0.3">
      <c r="A21" s="83" t="s">
        <v>114</v>
      </c>
      <c r="B21" s="84" t="s">
        <v>115</v>
      </c>
      <c r="C21" s="1" t="s">
        <v>66</v>
      </c>
      <c r="D21" s="1"/>
      <c r="E21" s="42" t="s">
        <v>77</v>
      </c>
      <c r="F21" s="51"/>
      <c r="G21" s="29"/>
      <c r="H21" s="29"/>
    </row>
    <row r="22" spans="1:8" ht="28.8" x14ac:dyDescent="0.3">
      <c r="A22" s="83" t="s">
        <v>105</v>
      </c>
      <c r="B22" s="84" t="s">
        <v>106</v>
      </c>
      <c r="C22" s="1" t="s">
        <v>67</v>
      </c>
      <c r="D22" s="1"/>
      <c r="E22" s="42" t="s">
        <v>109</v>
      </c>
      <c r="F22" s="50"/>
      <c r="G22" s="29"/>
      <c r="H22" s="29"/>
    </row>
    <row r="23" spans="1:8" ht="28.8" x14ac:dyDescent="0.3">
      <c r="A23" s="83" t="s">
        <v>108</v>
      </c>
      <c r="B23" s="84" t="s">
        <v>107</v>
      </c>
      <c r="C23" s="1" t="s">
        <v>66</v>
      </c>
      <c r="D23" s="1"/>
      <c r="E23" s="42" t="s">
        <v>81</v>
      </c>
      <c r="F23" s="50"/>
      <c r="G23" s="29"/>
      <c r="H23" s="29"/>
    </row>
    <row r="24" spans="1:8" x14ac:dyDescent="0.3">
      <c r="A24" s="83" t="s">
        <v>110</v>
      </c>
      <c r="B24" s="84" t="s">
        <v>103</v>
      </c>
      <c r="C24" s="1" t="s">
        <v>67</v>
      </c>
      <c r="D24" s="1"/>
      <c r="E24" s="1" t="s">
        <v>111</v>
      </c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2" sqref="B1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2015-10-05T18:17:22Z</cp:lastPrinted>
  <dcterms:created xsi:type="dcterms:W3CDTF">2011-05-03T21:43:50Z</dcterms:created>
  <dcterms:modified xsi:type="dcterms:W3CDTF">2015-10-19T16:13:23Z</dcterms:modified>
</cp:coreProperties>
</file>