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74\"/>
    </mc:Choice>
  </mc:AlternateContent>
  <xr:revisionPtr revIDLastSave="0" documentId="13_ncr:1_{A9463E92-E168-412D-A10A-FD9DF8ADE3D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4" l="1"/>
  <c r="E1" i="4"/>
  <c r="H114" i="1" l="1"/>
  <c r="G114" i="1"/>
  <c r="M114" i="1" l="1"/>
  <c r="K2" i="1" s="1"/>
  <c r="J11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<sst xmlns="http://schemas.openxmlformats.org/spreadsheetml/2006/main" count="942" uniqueCount="300">
  <si>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</si>
  <si>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</si>
  <si>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</si>
  <si>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</si>
  <si>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</si>
  <si>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</si>
  <si>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</si>
  <si>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</si>
  <si>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</si>
  <si>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</si>
  <si>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</si>
  <si>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</si>
  <si>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</si>
  <si>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</si>
  <si>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</si>
  <si>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</si>
  <si>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</si>
  <si>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</si>
  <si>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</si>
  <si>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</si>
  <si>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</si>
  <si>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</si>
  <si>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</si>
  <si>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</si>
  <si>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</si>
  <si>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</si>
  <si>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</si>
  <si>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</si>
  <si>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</si>
  <si>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</si>
  <si>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</si>
  <si>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</si>
  <si>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</si>
  <si>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</si>
  <si>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</si>
  <si>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</si>
  <si>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</si>
  <si>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</si>
  <si>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</si>
  <si>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</si>
  <si>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</si>
  <si>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</si>
  <si>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</si>
  <si>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</si>
  <si>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</si>
  <si>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</si>
  <si>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</si>
  <si>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</si>
  <si>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</si>
  <si>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</si>
  <si>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</si>
  <si>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</si>
  <si>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</si>
  <si>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</si>
  <si>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</si>
  <si>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</si>
  <si>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</si>
  <si>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</si>
  <si>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</si>
  <si>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</si>
  <si>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</si>
  <si>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</si>
  <si>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</si>
  <si>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</si>
  <si>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</si>
  <si>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</si>
  <si>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</si>
  <si>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</si>
  <si>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</si>
  <si>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</si>
  <si>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</si>
  <si>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</si>
  <si>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</si>
  <si>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</si>
  <si>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</si>
  <si>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</si>
  <si>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</si>
  <si>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</si>
  <si>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0274</t>
  </si>
  <si>
    <t>110</t>
  </si>
  <si>
    <t>112</t>
  </si>
  <si>
    <t>113</t>
  </si>
  <si>
    <t>113A</t>
  </si>
  <si>
    <t>114</t>
  </si>
  <si>
    <t>151B</t>
  </si>
  <si>
    <t>01</t>
  </si>
  <si>
    <t>03</t>
  </si>
  <si>
    <t>02</t>
  </si>
  <si>
    <t>209A</t>
  </si>
  <si>
    <t>209B</t>
  </si>
  <si>
    <t>210A</t>
  </si>
  <si>
    <t>210B</t>
  </si>
  <si>
    <t>243A</t>
  </si>
  <si>
    <t>EL-A</t>
  </si>
  <si>
    <t>ST-A</t>
  </si>
  <si>
    <t>ST-B</t>
  </si>
  <si>
    <t>LX-0274-01-101</t>
  </si>
  <si>
    <t>MOLONEY BLDG LCC - Room 101</t>
  </si>
  <si>
    <t>LX-0274-01-102</t>
  </si>
  <si>
    <t>MOLONEY BLDG LCC - Room 102</t>
  </si>
  <si>
    <t>LX-0274-01-103</t>
  </si>
  <si>
    <t>MOLONEY BLDG LCC - Room 103</t>
  </si>
  <si>
    <t>LX-0274-01-104</t>
  </si>
  <si>
    <t>MOLONEY BLDG LCC - Room 104</t>
  </si>
  <si>
    <t>LX-0274-01-105</t>
  </si>
  <si>
    <t>MOLONEY BLDG LCC - Room 105</t>
  </si>
  <si>
    <t>LX-0274-01-106</t>
  </si>
  <si>
    <t>MOLONEY BLDG LCC - Room 106</t>
  </si>
  <si>
    <t>LX-0274-01-107</t>
  </si>
  <si>
    <t>MOLONEY BLDG LCC - Room 107</t>
  </si>
  <si>
    <t>LX-0274-01-108</t>
  </si>
  <si>
    <t>MOLONEY BLDG LCC - Room 108</t>
  </si>
  <si>
    <t>LX-0274-01-109</t>
  </si>
  <si>
    <t>MOLONEY BLDG LCC - Room 109</t>
  </si>
  <si>
    <t>LX-0274-01-110</t>
  </si>
  <si>
    <t>MOLONEY BLDG LCC - Room 110</t>
  </si>
  <si>
    <t>LX-0274-01-111</t>
  </si>
  <si>
    <t>MOLONEY BLDG LCC - Room 111</t>
  </si>
  <si>
    <t>LX-0274-01-112</t>
  </si>
  <si>
    <t>MOLONEY BLDG LCC - Room 112</t>
  </si>
  <si>
    <t>LX-0274-01-113</t>
  </si>
  <si>
    <t>MOLONEY BLDG LCC - Room 113</t>
  </si>
  <si>
    <t>LX-0274-01-113A</t>
  </si>
  <si>
    <t>MOLONEY BLDG LCC - Room 113A</t>
  </si>
  <si>
    <t>LX-0274-01-114</t>
  </si>
  <si>
    <t>MOLONEY BLDG LCC - Room 114</t>
  </si>
  <si>
    <t>LX-0274-01-115</t>
  </si>
  <si>
    <t>MOLONEY BLDG LCC - Room 115</t>
  </si>
  <si>
    <t>LX-0274-01-116</t>
  </si>
  <si>
    <t>MOLONEY BLDG LCC - Room 116</t>
  </si>
  <si>
    <t>LX-0274-01-117</t>
  </si>
  <si>
    <t>MOLONEY BLDG LCC - Room 117</t>
  </si>
  <si>
    <t>LX-0274-01-119</t>
  </si>
  <si>
    <t>MOLONEY BLDG LCC - Room 119</t>
  </si>
  <si>
    <t>LX-0274-01-121</t>
  </si>
  <si>
    <t>MOLONEY BLDG LCC - Room 121</t>
  </si>
  <si>
    <t>LX-0274-01-122</t>
  </si>
  <si>
    <t>MOLONEY BLDG LCC - Room 122</t>
  </si>
  <si>
    <t>LX-0274-01-123</t>
  </si>
  <si>
    <t>MOLONEY BLDG LCC - Room 123</t>
  </si>
  <si>
    <t>LX-0274-01-124</t>
  </si>
  <si>
    <t>MOLONEY BLDG LCC - Room 124</t>
  </si>
  <si>
    <t>LX-0274-01-125</t>
  </si>
  <si>
    <t>MOLONEY BLDG LCC - Room 125</t>
  </si>
  <si>
    <t>LX-0274-01-127</t>
  </si>
  <si>
    <t>MOLONEY BLDG LCC - Room 127</t>
  </si>
  <si>
    <t>LX-0274-01-128</t>
  </si>
  <si>
    <t>MOLONEY BLDG LCC - Room 128</t>
  </si>
  <si>
    <t>LX-0274-01-129</t>
  </si>
  <si>
    <t>MOLONEY BLDG LCC - Room 129</t>
  </si>
  <si>
    <t>LX-0274-01-130</t>
  </si>
  <si>
    <t>MOLONEY BLDG LCC - Room 130</t>
  </si>
  <si>
    <t>LX-0274-01-131</t>
  </si>
  <si>
    <t>MOLONEY BLDG LCC - Room 131</t>
  </si>
  <si>
    <t>LX-0274-01-132</t>
  </si>
  <si>
    <t>MOLONEY BLDG LCC - Room 132</t>
  </si>
  <si>
    <t>LX-0274-01-134</t>
  </si>
  <si>
    <t>MOLONEY BLDG LCC - Room 134</t>
  </si>
  <si>
    <t>LX-0274-01-135</t>
  </si>
  <si>
    <t>MOLONEY BLDG LCC - Room 135</t>
  </si>
  <si>
    <t>LX-0274-01-137</t>
  </si>
  <si>
    <t>MOLONEY BLDG LCC - Room 137</t>
  </si>
  <si>
    <t>LX-0274-01-139</t>
  </si>
  <si>
    <t>MOLONEY BLDG LCC - Room 139</t>
  </si>
  <si>
    <t>LX-0274-01-140</t>
  </si>
  <si>
    <t>MOLONEY BLDG LCC - Room 140</t>
  </si>
  <si>
    <t>LX-0274-01-143</t>
  </si>
  <si>
    <t>MOLONEY BLDG LCC - Room 143</t>
  </si>
  <si>
    <t>LX-0274-01-145</t>
  </si>
  <si>
    <t>MOLONEY BLDG LCC - Room 145</t>
  </si>
  <si>
    <t>LX-0274-01-146</t>
  </si>
  <si>
    <t>MOLONEY BLDG LCC - Room 146</t>
  </si>
  <si>
    <t>LX-0274-01-147</t>
  </si>
  <si>
    <t>MOLONEY BLDG LCC - Room 147</t>
  </si>
  <si>
    <t>LX-0274-01-148</t>
  </si>
  <si>
    <t>MOLONEY BLDG LCC - Room 148</t>
  </si>
  <si>
    <t>LX-0274-01-149</t>
  </si>
  <si>
    <t>MOLONEY BLDG LCC - Room 149</t>
  </si>
  <si>
    <t>LX-0274-01-150</t>
  </si>
  <si>
    <t>MOLONEY BLDG LCC - Room 150</t>
  </si>
  <si>
    <t>LX-0274-01-151</t>
  </si>
  <si>
    <t>MOLONEY BLDG LCC - Room 151</t>
  </si>
  <si>
    <t>LX-0274-02-201</t>
  </si>
  <si>
    <t>MOLONEY BLDG LCC - Room 201</t>
  </si>
  <si>
    <t>LX-0274-02-202</t>
  </si>
  <si>
    <t>MOLONEY BLDG LCC - Room 202</t>
  </si>
  <si>
    <t>LX-0274-02-203</t>
  </si>
  <si>
    <t>MOLONEY BLDG LCC - Room 203</t>
  </si>
  <si>
    <t>LX-0274-02-204</t>
  </si>
  <si>
    <t>MOLONEY BLDG LCC - Room 204</t>
  </si>
  <si>
    <t>LX-0274-02-205</t>
  </si>
  <si>
    <t>MOLONEY BLDG LCC - Room 205</t>
  </si>
  <si>
    <t>LX-0274-02-206</t>
  </si>
  <si>
    <t>MOLONEY BLDG LCC - Room 206</t>
  </si>
  <si>
    <t>LX-0274-02-207</t>
  </si>
  <si>
    <t>MOLONEY BLDG LCC - Room 207</t>
  </si>
  <si>
    <t>LX-0274-02-208</t>
  </si>
  <si>
    <t>MOLONEY BLDG LCC - Room 208</t>
  </si>
  <si>
    <t>LX-0274-02-209A</t>
  </si>
  <si>
    <t>MOLONEY BLDG LCC - Room 209A</t>
  </si>
  <si>
    <t>LX-0274-02-209B</t>
  </si>
  <si>
    <t>MOLONEY BLDG LCC - Room 209B</t>
  </si>
  <si>
    <t>LX-0274-02-210A</t>
  </si>
  <si>
    <t>MOLONEY BLDG LCC - Room 210A</t>
  </si>
  <si>
    <t>LX-0274-02-210B</t>
  </si>
  <si>
    <t>MOLONEY BLDG LCC - Room 210B</t>
  </si>
  <si>
    <t>LX-0274-02-211</t>
  </si>
  <si>
    <t>MOLONEY BLDG LCC - Room 211</t>
  </si>
  <si>
    <t>LX-0274-02-212</t>
  </si>
  <si>
    <t>MOLONEY BLDG LCC - Room 212</t>
  </si>
  <si>
    <t>LX-0274-02-213</t>
  </si>
  <si>
    <t>MOLONEY BLDG LCC - Room 213</t>
  </si>
  <si>
    <t>LX-0274-02-214</t>
  </si>
  <si>
    <t>MOLONEY BLDG LCC - Room 214</t>
  </si>
  <si>
    <t>LX-0274-02-216</t>
  </si>
  <si>
    <t>MOLONEY BLDG LCC - Room 216</t>
  </si>
  <si>
    <t>LX-0274-02-218</t>
  </si>
  <si>
    <t>MOLONEY BLDG LCC - Room 218</t>
  </si>
  <si>
    <t>LX-0274-02-219</t>
  </si>
  <si>
    <t>MOLONEY BLDG LCC - Room 219</t>
  </si>
  <si>
    <t>LX-0274-02-220</t>
  </si>
  <si>
    <t>MOLONEY BLDG LCC - Room 220</t>
  </si>
  <si>
    <t>LX-0274-02-221</t>
  </si>
  <si>
    <t>MOLONEY BLDG LCC - Room 221</t>
  </si>
  <si>
    <t>LX-0274-02-222</t>
  </si>
  <si>
    <t>MOLONEY BLDG LCC - Room 222</t>
  </si>
  <si>
    <t>LX-0274-02-224</t>
  </si>
  <si>
    <t>MOLONEY BLDG LCC - Room 224</t>
  </si>
  <si>
    <t>LX-0274-02-225</t>
  </si>
  <si>
    <t>MOLONEY BLDG LCC - Room 225</t>
  </si>
  <si>
    <t>LX-0274-02-226</t>
  </si>
  <si>
    <t>MOLONEY BLDG LCC - Room 226</t>
  </si>
  <si>
    <t>LX-0274-02-228</t>
  </si>
  <si>
    <t>MOLONEY BLDG LCC - Room 228</t>
  </si>
  <si>
    <t>LX-0274-02-229</t>
  </si>
  <si>
    <t>MOLONEY BLDG LCC - Room 229</t>
  </si>
  <si>
    <t>LX-0274-02-231</t>
  </si>
  <si>
    <t>MOLONEY BLDG LCC - Room 231</t>
  </si>
  <si>
    <t>LX-0274-02-233</t>
  </si>
  <si>
    <t>MOLONEY BLDG LCC - Room 233</t>
  </si>
  <si>
    <t>LX-0274-02-234</t>
  </si>
  <si>
    <t>MOLONEY BLDG LCC - Room 234</t>
  </si>
  <si>
    <t>LX-0274-02-237</t>
  </si>
  <si>
    <t>MOLONEY BLDG LCC - Room 237</t>
  </si>
  <si>
    <t>LX-0274-02-239</t>
  </si>
  <si>
    <t>MOLONEY BLDG LCC - Room 239</t>
  </si>
  <si>
    <t>LX-0274-02-240</t>
  </si>
  <si>
    <t>MOLONEY BLDG LCC - Room 240</t>
  </si>
  <si>
    <t>LX-0274-02-241</t>
  </si>
  <si>
    <t>MOLONEY BLDG LCC - Room 241</t>
  </si>
  <si>
    <t>LX-0274-02-242</t>
  </si>
  <si>
    <t>MOLONEY BLDG LCC - Room 242</t>
  </si>
  <si>
    <t>LX-0274-02-243</t>
  </si>
  <si>
    <t>MOLONEY BLDG LCC - Room 243</t>
  </si>
  <si>
    <t>LX-0274-02-243A</t>
  </si>
  <si>
    <t>MOLONEY BLDG LCC - Room 243A</t>
  </si>
  <si>
    <t>LX-0274-02-244</t>
  </si>
  <si>
    <t>MOLONEY BLDG LCC - Room 244</t>
  </si>
  <si>
    <t>LX-0274-02-245</t>
  </si>
  <si>
    <t>MOLONEY BLDG LCC - Room 245</t>
  </si>
  <si>
    <t>LX-0274-02-246</t>
  </si>
  <si>
    <t>MOLONEY BLDG LCC - Room 246</t>
  </si>
  <si>
    <t>LX-0274-02-247</t>
  </si>
  <si>
    <t>MOLONEY BLDG LCC - Room 247</t>
  </si>
  <si>
    <t>LX-0274-02-248</t>
  </si>
  <si>
    <t>MOLONEY BLDG LCC - Room 248</t>
  </si>
  <si>
    <t>LX-0274-03</t>
  </si>
  <si>
    <t>MOLONEY BLDG LCC  - Floor 03</t>
  </si>
  <si>
    <t>LX-0274-03-301</t>
  </si>
  <si>
    <t>MOLONEY BLDG LCC - Room 301</t>
  </si>
  <si>
    <t>LX-0274-03-302</t>
  </si>
  <si>
    <t>MOLONEY BLDG LCC - Room 302</t>
  </si>
  <si>
    <t>LX-0274-01-151B</t>
  </si>
  <si>
    <t>MOLONEY BLDG LCC - Room 151B</t>
  </si>
  <si>
    <t>LX-0274-02-209</t>
  </si>
  <si>
    <t>MOLONEY BLDG LCC - Room 209</t>
  </si>
  <si>
    <t>151C</t>
  </si>
  <si>
    <t>GSF</t>
  </si>
  <si>
    <t>LX-0274-02</t>
  </si>
  <si>
    <t>MOLONEY BLDG LCC  - Floor 02</t>
  </si>
  <si>
    <t>LX-0274-01</t>
  </si>
  <si>
    <t>MOLONEY BLDG LCC  - Floor 01</t>
  </si>
  <si>
    <t>LX-0274-01-151C</t>
  </si>
  <si>
    <t>MOLONEY BLDG LCC - Room 151C</t>
  </si>
  <si>
    <t>LX-0274-02-ST0200A</t>
  </si>
  <si>
    <t>LX-0274-02-ST0200B</t>
  </si>
  <si>
    <t>MOLONEY BLDG - 2nd Flr Stair B</t>
  </si>
  <si>
    <t>MOLONEY BLDG - 2nd Flr Stair A</t>
  </si>
  <si>
    <t>LX-0274-01-ST0100A</t>
  </si>
  <si>
    <t>LX-0274-01-ST0100B</t>
  </si>
  <si>
    <t>MOLONEY BLDG - 1st Flr Stair A</t>
  </si>
  <si>
    <t>MOLONEY BLDG - 1st Flr Stair B</t>
  </si>
  <si>
    <t>LX-0274-03-ST0300A</t>
  </si>
  <si>
    <t>LX-0274-EL-ELEVA</t>
  </si>
  <si>
    <t>MOLONEY BLDG LCC - Room ELEVA</t>
  </si>
  <si>
    <t>XA200</t>
  </si>
  <si>
    <t>LX-0274-02-XA0200</t>
  </si>
  <si>
    <t>MOLONEY BLDG - Room XA200</t>
  </si>
  <si>
    <t>there are no documents to show 209 was divided</t>
  </si>
  <si>
    <t>there are no documents to show 210 was divided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</si>
</sst>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9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Alignment="1" applyProtection="1">
      <alignment wrapText="1"/>
      <protection locked="0"/>
    </xf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quotePrefix="1" applyNumberFormat="1" applyFont="1" applyProtection="1"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0" fillId="39" borderId="0" xfId="0" applyNumberFormat="1" applyFont="1" applyFill="1" applyProtection="1">
      <protection locked="0"/>
    </xf>
    <xf numFmtId="0" fontId="0" fillId="39" borderId="0" xfId="0" applyFont="1" applyFill="1" applyAlignment="1" applyProtection="1">
      <alignment wrapText="1"/>
      <protection locked="0"/>
    </xf>
    <xf numFmtId="0" fontId="0" fillId="39" borderId="0" xfId="0" applyFont="1" applyFill="1" applyAlignment="1" applyProtection="1">
      <alignment horizontal="center" wrapText="1"/>
      <protection locked="0"/>
    </xf>
    <xf numFmtId="49" fontId="0" fillId="39" borderId="0" xfId="0" applyNumberFormat="1" applyFont="1" applyFill="1" applyBorder="1" applyAlignment="1" applyProtection="1">
      <alignment horizontal="right" wrapText="1"/>
    </xf>
    <xf numFmtId="49" fontId="0" fillId="39" borderId="0" xfId="0" applyNumberFormat="1" applyFont="1" applyFill="1" applyBorder="1" applyAlignment="1" applyProtection="1">
      <alignment horizontal="center" wrapText="1"/>
    </xf>
    <xf numFmtId="0" fontId="0" fillId="39" borderId="0" xfId="0" applyFont="1" applyFill="1" applyBorder="1" applyAlignment="1" applyProtection="1">
      <alignment horizontal="center" wrapText="1"/>
    </xf>
    <xf numFmtId="0" fontId="0" fillId="39" borderId="0" xfId="0" applyFont="1" applyFill="1" applyBorder="1" applyAlignment="1" applyProtection="1">
      <alignment horizontal="right" wrapText="1"/>
    </xf>
    <xf numFmtId="49" fontId="0" fillId="40" borderId="0" xfId="0" applyNumberFormat="1" applyFont="1" applyFill="1" applyProtection="1">
      <protection locked="0"/>
    </xf>
    <xf numFmtId="0" fontId="0" fillId="40" borderId="0" xfId="0" applyFont="1" applyFill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18" fillId="39" borderId="0" xfId="42" applyFont="1" applyFill="1" applyAlignment="1" applyProtection="1">
      <alignment horizontal="right" indent="2"/>
      <protection locked="0"/>
    </xf>
    <xf numFmtId="0" fontId="0" fillId="39" borderId="0" xfId="0" applyFont="1" applyFill="1" applyProtection="1">
      <protection locked="0"/>
    </xf>
    <xf numFmtId="0" fontId="18" fillId="40" borderId="0" xfId="42" applyFont="1" applyFill="1" applyAlignment="1" applyProtection="1">
      <alignment horizontal="right" indent="2"/>
      <protection locked="0"/>
    </xf>
    <xf numFmtId="0" fontId="0" fillId="40" borderId="0" xfId="0" applyFont="1" applyFill="1" applyAlignment="1" applyProtection="1">
      <alignment horizontal="center" wrapText="1"/>
      <protection locked="0"/>
    </xf>
    <xf numFmtId="0" fontId="0" fillId="40" borderId="0" xfId="0" applyFont="1" applyFill="1" applyProtection="1"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3" fontId="21" fillId="0" borderId="0" xfId="43" applyNumberFormat="1" applyFont="1" applyFill="1" applyAlignment="1" applyProtection="1">
      <alignment horizontal="right" wrapText="1"/>
      <protection locked="0"/>
    </xf>
    <xf numFmtId="3" fontId="21" fillId="0" borderId="0" xfId="43" applyNumberFormat="1" applyFont="1" applyFill="1" applyBorder="1" applyAlignment="1" applyProtection="1">
      <alignment horizontal="right" wrapText="1"/>
      <protection locked="0"/>
    </xf>
    <xf numFmtId="1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0626</v>
          </cell>
          <cell r="B306">
            <v>626</v>
          </cell>
          <cell r="C306" t="str">
            <v>1119 S. Limestone</v>
          </cell>
          <cell r="D306" t="str">
            <v>1119 S. Limestone</v>
          </cell>
        </row>
        <row r="307">
          <cell r="A307" t="str">
            <v>0633</v>
          </cell>
          <cell r="B307">
            <v>633</v>
          </cell>
          <cell r="C307" t="str">
            <v>Davis Marksbury Building</v>
          </cell>
          <cell r="D307" t="str">
            <v>Davis Marksbury Building</v>
          </cell>
        </row>
        <row r="308">
          <cell r="A308" t="str">
            <v>0644</v>
          </cell>
          <cell r="B308">
            <v>644</v>
          </cell>
          <cell r="C308" t="str">
            <v>Wildcat Coal Lodge</v>
          </cell>
          <cell r="D308" t="str">
            <v>Wildcat Coal Lodge</v>
          </cell>
        </row>
        <row r="309">
          <cell r="A309" t="str">
            <v>0651</v>
          </cell>
          <cell r="B309">
            <v>651</v>
          </cell>
          <cell r="C309" t="str">
            <v>Mandrell Hall</v>
          </cell>
          <cell r="D309" t="str">
            <v>Mandrell Hall</v>
          </cell>
        </row>
        <row r="310">
          <cell r="A310" t="str">
            <v>0652</v>
          </cell>
          <cell r="B310">
            <v>652</v>
          </cell>
          <cell r="C310" t="str">
            <v>Bosworth Hall</v>
          </cell>
          <cell r="D310" t="str">
            <v>Bosworth Hall</v>
          </cell>
        </row>
        <row r="311">
          <cell r="A311" t="str">
            <v>0653</v>
          </cell>
          <cell r="B311">
            <v>653</v>
          </cell>
          <cell r="C311" t="str">
            <v>Sanders Hall</v>
          </cell>
          <cell r="D311" t="str">
            <v>Sanders Hall</v>
          </cell>
        </row>
        <row r="312">
          <cell r="A312" t="str">
            <v>0654</v>
          </cell>
          <cell r="B312">
            <v>654</v>
          </cell>
          <cell r="C312" t="str">
            <v>Building 100</v>
          </cell>
          <cell r="D312" t="str">
            <v>Building 100</v>
          </cell>
        </row>
        <row r="313">
          <cell r="A313" t="str">
            <v>0655</v>
          </cell>
          <cell r="B313">
            <v>655</v>
          </cell>
          <cell r="C313" t="str">
            <v>Building 200</v>
          </cell>
          <cell r="D313" t="str">
            <v>Building 200</v>
          </cell>
        </row>
        <row r="314">
          <cell r="A314" t="str">
            <v>0656</v>
          </cell>
          <cell r="B314">
            <v>656</v>
          </cell>
          <cell r="C314" t="str">
            <v>Building 300</v>
          </cell>
          <cell r="D314" t="str">
            <v>Building 300</v>
          </cell>
        </row>
        <row r="315">
          <cell r="A315" t="str">
            <v>0657</v>
          </cell>
          <cell r="B315">
            <v>657</v>
          </cell>
          <cell r="C315" t="str">
            <v>Building 400</v>
          </cell>
          <cell r="D315" t="str">
            <v>Building 400</v>
          </cell>
        </row>
        <row r="316">
          <cell r="A316" t="str">
            <v>0658</v>
          </cell>
          <cell r="B316">
            <v>658</v>
          </cell>
          <cell r="C316" t="str">
            <v>Maintenance Bldg.</v>
          </cell>
          <cell r="D316" t="str">
            <v>Maintenance Bldg.</v>
          </cell>
        </row>
        <row r="317">
          <cell r="A317" t="str">
            <v>0659</v>
          </cell>
          <cell r="B317">
            <v>659</v>
          </cell>
          <cell r="C317" t="str">
            <v>Gas Building</v>
          </cell>
          <cell r="D317" t="str">
            <v>Gas Building</v>
          </cell>
        </row>
        <row r="318">
          <cell r="A318" t="str">
            <v>0660</v>
          </cell>
          <cell r="B318">
            <v>660</v>
          </cell>
          <cell r="C318" t="str">
            <v>Maxwelton Ct. Apts #1</v>
          </cell>
          <cell r="D318" t="str">
            <v>Maxwelton Ct. Apts #1</v>
          </cell>
        </row>
        <row r="319">
          <cell r="A319" t="str">
            <v>0661</v>
          </cell>
          <cell r="B319">
            <v>661</v>
          </cell>
          <cell r="C319" t="str">
            <v>Maxwelton Ct. Apts #2</v>
          </cell>
          <cell r="D319" t="str">
            <v>Maxwelton Ct. Apts #2</v>
          </cell>
        </row>
        <row r="320">
          <cell r="A320" t="str">
            <v>0662</v>
          </cell>
          <cell r="B320">
            <v>662</v>
          </cell>
          <cell r="C320" t="str">
            <v>Maxwelton Ct. Apts #3</v>
          </cell>
          <cell r="D320" t="str">
            <v>Maxwelton Ct. Apts #3</v>
          </cell>
        </row>
        <row r="321">
          <cell r="A321" t="str">
            <v>0663</v>
          </cell>
          <cell r="B321">
            <v>663</v>
          </cell>
          <cell r="C321" t="str">
            <v>Maxwelton Ct. Apts #4</v>
          </cell>
          <cell r="D321" t="str">
            <v>Maxwelton Ct. Apts #4</v>
          </cell>
        </row>
        <row r="322">
          <cell r="A322" t="str">
            <v>0664</v>
          </cell>
          <cell r="B322">
            <v>664</v>
          </cell>
          <cell r="C322" t="str">
            <v>Maxwelton Ct. Apts #5</v>
          </cell>
          <cell r="D322" t="str">
            <v>Maxwelton Ct. Apts #5</v>
          </cell>
        </row>
        <row r="323">
          <cell r="A323" t="str">
            <v>0665</v>
          </cell>
          <cell r="B323">
            <v>665</v>
          </cell>
          <cell r="C323" t="str">
            <v>Maxwelton Ct. Apts #6</v>
          </cell>
          <cell r="D323" t="str">
            <v>Maxwelton Ct. Apts #6</v>
          </cell>
        </row>
        <row r="324">
          <cell r="A324" t="str">
            <v>0666</v>
          </cell>
          <cell r="B324">
            <v>666</v>
          </cell>
          <cell r="C324" t="str">
            <v>Maxwelton Ct. Apts #7</v>
          </cell>
          <cell r="D324" t="str">
            <v>Maxwelton Ct. Apts #7</v>
          </cell>
        </row>
        <row r="325">
          <cell r="A325" t="str">
            <v>0667</v>
          </cell>
          <cell r="B325">
            <v>667</v>
          </cell>
          <cell r="C325" t="str">
            <v>Maxwelton Ct. Apts #8</v>
          </cell>
          <cell r="D325" t="str">
            <v>Maxwelton Ct. Apts #8</v>
          </cell>
        </row>
        <row r="326">
          <cell r="A326" t="str">
            <v>0668</v>
          </cell>
          <cell r="B326">
            <v>668</v>
          </cell>
          <cell r="C326" t="str">
            <v>Maxwelton Ct. Apts #9</v>
          </cell>
          <cell r="D326" t="str">
            <v>Maxwelton Ct. Apts #9</v>
          </cell>
        </row>
        <row r="327">
          <cell r="A327" t="str">
            <v>0669</v>
          </cell>
          <cell r="B327">
            <v>669</v>
          </cell>
          <cell r="C327" t="str">
            <v>Maxwelton Ct. Apts #10</v>
          </cell>
          <cell r="D327" t="str">
            <v>Maxwelton Ct. Apts #10</v>
          </cell>
        </row>
        <row r="328">
          <cell r="A328" t="str">
            <v>0670</v>
          </cell>
          <cell r="B328">
            <v>670</v>
          </cell>
          <cell r="C328" t="str">
            <v>Maxwelton Ct. Apts #11</v>
          </cell>
          <cell r="D328" t="str">
            <v>Maxwelton Ct. Apts #11</v>
          </cell>
        </row>
        <row r="329">
          <cell r="A329" t="str">
            <v>0671</v>
          </cell>
          <cell r="B329">
            <v>671</v>
          </cell>
          <cell r="C329" t="str">
            <v>Maxwelton Ct. Apts #12</v>
          </cell>
          <cell r="D329" t="str">
            <v>Maxwelton Ct. Apts #12</v>
          </cell>
        </row>
        <row r="330">
          <cell r="A330" t="str">
            <v>0672</v>
          </cell>
          <cell r="B330">
            <v>672</v>
          </cell>
          <cell r="C330" t="str">
            <v>Maxwelton Ct. Apts #13</v>
          </cell>
          <cell r="D330" t="str">
            <v>Maxwelton Ct. Apts #13</v>
          </cell>
        </row>
        <row r="331">
          <cell r="A331" t="str">
            <v>0673</v>
          </cell>
          <cell r="B331">
            <v>673</v>
          </cell>
          <cell r="C331" t="str">
            <v>Maxwelton Ct. Apts #14</v>
          </cell>
          <cell r="D331" t="str">
            <v>Maxwelton Ct. Apts #14</v>
          </cell>
        </row>
        <row r="332">
          <cell r="A332" t="str">
            <v>0674</v>
          </cell>
          <cell r="B332">
            <v>674</v>
          </cell>
          <cell r="C332" t="str">
            <v>Maxwelton Ct. Apts #15</v>
          </cell>
          <cell r="D332" t="str">
            <v>Maxwelton Ct. Apts #15</v>
          </cell>
        </row>
        <row r="333">
          <cell r="A333" t="str">
            <v>0675</v>
          </cell>
          <cell r="B333">
            <v>675</v>
          </cell>
          <cell r="C333" t="str">
            <v>Maxwelton Ct. Apts #16</v>
          </cell>
          <cell r="D333" t="str">
            <v>Maxwelton Ct. Apts #16</v>
          </cell>
        </row>
        <row r="334">
          <cell r="A334" t="str">
            <v>0676</v>
          </cell>
          <cell r="B334">
            <v>676</v>
          </cell>
          <cell r="C334" t="str">
            <v>Bill Gatton Student Center</v>
          </cell>
          <cell r="D334" t="str">
            <v>Bill Gatton Student Center</v>
          </cell>
        </row>
        <row r="335">
          <cell r="A335" t="str">
            <v>0677</v>
          </cell>
          <cell r="B335">
            <v>677</v>
          </cell>
          <cell r="C335" t="str">
            <v>University Flats</v>
          </cell>
          <cell r="D335" t="str">
            <v>University Flats</v>
          </cell>
        </row>
        <row r="336">
          <cell r="A336" t="str">
            <v>0678</v>
          </cell>
          <cell r="B336">
            <v>678</v>
          </cell>
          <cell r="C336" t="str">
            <v>Lewis Hall</v>
          </cell>
          <cell r="D336" t="str">
            <v>Lewis Hall</v>
          </cell>
        </row>
        <row r="337">
          <cell r="A337" t="str">
            <v>0679</v>
          </cell>
          <cell r="B337">
            <v>679</v>
          </cell>
          <cell r="C337" t="str">
            <v>Healthy Kentucky Research Building</v>
          </cell>
          <cell r="D337" t="str">
            <v>Healthy KY Rsrch Bldg</v>
          </cell>
        </row>
        <row r="338">
          <cell r="A338" t="str">
            <v>0682</v>
          </cell>
          <cell r="B338">
            <v>682</v>
          </cell>
          <cell r="C338" t="str">
            <v>Kentucky Proud Park</v>
          </cell>
          <cell r="D338" t="str">
            <v>Kentucky Proud Park</v>
          </cell>
        </row>
        <row r="339">
          <cell r="A339" t="str">
            <v>0690</v>
          </cell>
          <cell r="B339">
            <v>690</v>
          </cell>
          <cell r="C339" t="str">
            <v>441 Rose Ln</v>
          </cell>
          <cell r="D339" t="str">
            <v>441 Rose Ln</v>
          </cell>
        </row>
        <row r="340">
          <cell r="A340" t="str">
            <v>0695</v>
          </cell>
          <cell r="B340">
            <v>695</v>
          </cell>
          <cell r="C340" t="str">
            <v>Blue Lot Bus Shelter</v>
          </cell>
          <cell r="D340" t="str">
            <v>Blue Lot Bus Shelter</v>
          </cell>
        </row>
        <row r="341">
          <cell r="A341" t="str">
            <v>0698</v>
          </cell>
          <cell r="B341">
            <v>698</v>
          </cell>
          <cell r="C341" t="str">
            <v>University Inn #1</v>
          </cell>
          <cell r="D341" t="str">
            <v>University Inn #1</v>
          </cell>
        </row>
        <row r="342">
          <cell r="A342" t="str">
            <v>0699</v>
          </cell>
          <cell r="B342">
            <v>699</v>
          </cell>
          <cell r="C342" t="str">
            <v>University Inn #2</v>
          </cell>
          <cell r="D342" t="str">
            <v>University Inn #2</v>
          </cell>
        </row>
        <row r="343">
          <cell r="A343" t="str">
            <v>0702</v>
          </cell>
          <cell r="B343">
            <v>702</v>
          </cell>
          <cell r="C343" t="str">
            <v>Soccer Support Building</v>
          </cell>
          <cell r="D343" t="str">
            <v>Soccer Support Building</v>
          </cell>
        </row>
        <row r="344">
          <cell r="A344" t="str">
            <v>0703</v>
          </cell>
          <cell r="B344">
            <v>703</v>
          </cell>
          <cell r="C344" t="str">
            <v>Senior Center</v>
          </cell>
          <cell r="D344" t="str">
            <v>Senior Center</v>
          </cell>
        </row>
        <row r="345">
          <cell r="A345" t="str">
            <v>0708</v>
          </cell>
          <cell r="B345">
            <v>708</v>
          </cell>
          <cell r="C345" t="str">
            <v>Kiln Enclosure Building</v>
          </cell>
          <cell r="D345" t="str">
            <v>Kiln Enclosure Building</v>
          </cell>
        </row>
        <row r="346">
          <cell r="A346" t="str">
            <v>0711</v>
          </cell>
          <cell r="B346">
            <v>711</v>
          </cell>
          <cell r="C346" t="str">
            <v>Orange Lot Bus Shelter</v>
          </cell>
          <cell r="D346" t="str">
            <v>Orange Lot Bus Shelter</v>
          </cell>
        </row>
        <row r="347">
          <cell r="A347" t="str">
            <v>0712</v>
          </cell>
          <cell r="B347">
            <v>712</v>
          </cell>
          <cell r="C347" t="str">
            <v>430 Transylvania Park</v>
          </cell>
          <cell r="D347" t="str">
            <v>430 Transylvania Park</v>
          </cell>
        </row>
        <row r="348">
          <cell r="A348" t="str">
            <v>0713</v>
          </cell>
          <cell r="B348">
            <v>713</v>
          </cell>
          <cell r="C348" t="str">
            <v>463 Rose Ln</v>
          </cell>
          <cell r="D348" t="str">
            <v>463 Rose Ln</v>
          </cell>
        </row>
        <row r="349">
          <cell r="A349" t="str">
            <v>0715</v>
          </cell>
          <cell r="B349">
            <v>715</v>
          </cell>
          <cell r="C349" t="str">
            <v>600 S Broadway</v>
          </cell>
          <cell r="D349" t="str">
            <v>600 S Broadway</v>
          </cell>
        </row>
        <row r="350">
          <cell r="A350" t="str">
            <v>0717</v>
          </cell>
          <cell r="B350">
            <v>717</v>
          </cell>
          <cell r="C350" t="str">
            <v>156 Leader Ave</v>
          </cell>
          <cell r="D350" t="str">
            <v>156 Leader Ave</v>
          </cell>
        </row>
        <row r="351">
          <cell r="A351" t="str">
            <v>0718</v>
          </cell>
          <cell r="B351">
            <v>718</v>
          </cell>
          <cell r="C351" t="str">
            <v>125 State St</v>
          </cell>
          <cell r="D351" t="str">
            <v>125 State St</v>
          </cell>
        </row>
        <row r="352">
          <cell r="A352">
            <v>1200</v>
          </cell>
          <cell r="B352">
            <v>1200</v>
          </cell>
          <cell r="C352" t="str">
            <v>Electric Substation #1</v>
          </cell>
          <cell r="D352" t="str">
            <v>Electric Substation #1</v>
          </cell>
        </row>
        <row r="353">
          <cell r="A353">
            <v>1201</v>
          </cell>
          <cell r="B353">
            <v>1201</v>
          </cell>
          <cell r="C353" t="str">
            <v>Electric Substation #3</v>
          </cell>
          <cell r="D353" t="str">
            <v>Electric Substation #3</v>
          </cell>
        </row>
        <row r="354">
          <cell r="A354">
            <v>2100</v>
          </cell>
          <cell r="B354">
            <v>2100</v>
          </cell>
          <cell r="C354" t="str">
            <v>Alpha Chi Omega Sorority</v>
          </cell>
          <cell r="D354" t="str">
            <v>Alpha Chi Omega Sorority</v>
          </cell>
        </row>
        <row r="355">
          <cell r="A355">
            <v>2101</v>
          </cell>
          <cell r="B355">
            <v>2101</v>
          </cell>
          <cell r="C355" t="str">
            <v>Beta Theta Pi Fraternity</v>
          </cell>
          <cell r="D355" t="str">
            <v>Beta Theta Pi Fraternity</v>
          </cell>
        </row>
        <row r="356">
          <cell r="A356">
            <v>2102</v>
          </cell>
          <cell r="B356">
            <v>2102</v>
          </cell>
          <cell r="C356" t="str">
            <v>New Kappa Alpha Theta Sorority</v>
          </cell>
          <cell r="D356" t="str">
            <v>New Kappa Alpha Theta Sorority</v>
          </cell>
        </row>
        <row r="357">
          <cell r="A357">
            <v>2103</v>
          </cell>
          <cell r="B357">
            <v>2103</v>
          </cell>
          <cell r="C357" t="str">
            <v>Phi Kappa Tau</v>
          </cell>
          <cell r="D357" t="str">
            <v>Phi Kappa Tau Fraternity</v>
          </cell>
        </row>
        <row r="358">
          <cell r="A358" t="str">
            <v>8633</v>
          </cell>
          <cell r="B358">
            <v>8633</v>
          </cell>
          <cell r="C358" t="str">
            <v>UK HealthCare Good Samaritan Hospital</v>
          </cell>
          <cell r="D358" t="str">
            <v>UK HealthCare Good Samaritan Hospital</v>
          </cell>
        </row>
        <row r="359">
          <cell r="A359" t="str">
            <v>9127</v>
          </cell>
          <cell r="B359">
            <v>9127</v>
          </cell>
          <cell r="C359" t="str">
            <v>1101 S. Limestone</v>
          </cell>
          <cell r="D359" t="str">
            <v>1101 S. Limestone</v>
          </cell>
        </row>
        <row r="360">
          <cell r="A360" t="str">
            <v>9766</v>
          </cell>
          <cell r="B360">
            <v>9766</v>
          </cell>
          <cell r="C360" t="str">
            <v xml:space="preserve">New Equine Analytical Chemistry Lab      </v>
          </cell>
          <cell r="D360" t="str">
            <v>New Equine Lab</v>
          </cell>
        </row>
        <row r="361">
          <cell r="A361" t="str">
            <v>9772</v>
          </cell>
          <cell r="B361">
            <v>9772</v>
          </cell>
          <cell r="C361" t="str">
            <v>1221 S. Broadway</v>
          </cell>
          <cell r="D361" t="str">
            <v>1221 S. Broadway</v>
          </cell>
        </row>
        <row r="362">
          <cell r="A362">
            <v>9813</v>
          </cell>
          <cell r="B362">
            <v>9813</v>
          </cell>
          <cell r="C362" t="str">
            <v>Child Development Center of the Bluegrass, Inc.</v>
          </cell>
          <cell r="D362" t="str">
            <v>Child Development Center of the Bluegrass, Inc.</v>
          </cell>
        </row>
        <row r="363">
          <cell r="A363" t="str">
            <v>9853</v>
          </cell>
          <cell r="B363">
            <v>9853</v>
          </cell>
          <cell r="C363" t="str">
            <v>Shriners Hospitals for Children Medical Center - Lexington</v>
          </cell>
          <cell r="D363" t="str">
            <v>Shriners Hospitals for Children Medical Center</v>
          </cell>
        </row>
        <row r="364">
          <cell r="A364" t="str">
            <v>9854</v>
          </cell>
          <cell r="B364">
            <v>9854</v>
          </cell>
          <cell r="C364" t="str">
            <v>Anthropology Research Building</v>
          </cell>
          <cell r="D364" t="str">
            <v>Anthropology Research Building</v>
          </cell>
        </row>
        <row r="365">
          <cell r="A365" t="str">
            <v>9861</v>
          </cell>
          <cell r="B365">
            <v>9861</v>
          </cell>
          <cell r="C365" t="str">
            <v>845 Angliana Ave</v>
          </cell>
          <cell r="D365" t="str">
            <v>845 Angliana Ave</v>
          </cell>
        </row>
        <row r="366">
          <cell r="A366" t="str">
            <v>9873</v>
          </cell>
          <cell r="B366">
            <v>9873</v>
          </cell>
          <cell r="C366" t="str">
            <v>UKHC Midwife Clinic</v>
          </cell>
          <cell r="D366" t="str">
            <v>UKHC Midwife Clinic</v>
          </cell>
        </row>
        <row r="367">
          <cell r="A367" t="str">
            <v>9875</v>
          </cell>
          <cell r="B367" t="str">
            <v>9875</v>
          </cell>
          <cell r="C367" t="str">
            <v>Vaughan Warehouse and Office</v>
          </cell>
          <cell r="D367" t="str">
            <v>Vaughan Warehouse and Office</v>
          </cell>
        </row>
        <row r="368">
          <cell r="A368" t="str">
            <v>9876</v>
          </cell>
          <cell r="B368" t="str">
            <v>9876</v>
          </cell>
          <cell r="C368" t="str">
            <v>Vaughan Warehouse #1</v>
          </cell>
          <cell r="D368" t="str">
            <v>Vaughan Warehouse #1</v>
          </cell>
        </row>
        <row r="369">
          <cell r="A369" t="str">
            <v>9877</v>
          </cell>
          <cell r="B369" t="str">
            <v>9877</v>
          </cell>
          <cell r="C369" t="str">
            <v>Vaughan Warehouse #2</v>
          </cell>
          <cell r="D369" t="str">
            <v>Vaughan Warehouse #2</v>
          </cell>
        </row>
        <row r="370">
          <cell r="A370" t="str">
            <v>9878</v>
          </cell>
          <cell r="B370" t="str">
            <v>9878</v>
          </cell>
          <cell r="C370" t="str">
            <v>Vaughan Warehouse #7</v>
          </cell>
          <cell r="D370" t="str">
            <v>Vaughan Warehouse #7</v>
          </cell>
        </row>
        <row r="371">
          <cell r="A371" t="str">
            <v>9879</v>
          </cell>
          <cell r="B371" t="str">
            <v>9879</v>
          </cell>
          <cell r="C371" t="str">
            <v>Vaughan Warehouse #3</v>
          </cell>
          <cell r="D371" t="str">
            <v>Vaughan Warehouse #3</v>
          </cell>
        </row>
        <row r="372">
          <cell r="A372" t="str">
            <v>9881</v>
          </cell>
          <cell r="B372" t="str">
            <v>9881</v>
          </cell>
          <cell r="C372" t="str">
            <v>Vaughan Warehouse #4</v>
          </cell>
          <cell r="D372" t="str">
            <v>Vaughan Warehouse #4</v>
          </cell>
        </row>
        <row r="373">
          <cell r="A373" t="str">
            <v>9882</v>
          </cell>
          <cell r="B373" t="str">
            <v>9882</v>
          </cell>
          <cell r="C373" t="str">
            <v>Vaughan Warehouse #5</v>
          </cell>
          <cell r="D373" t="str">
            <v>Vaughan Warehouse #5</v>
          </cell>
        </row>
        <row r="374">
          <cell r="A374" t="str">
            <v>9925</v>
          </cell>
          <cell r="B374">
            <v>9925</v>
          </cell>
          <cell r="C374" t="str">
            <v>Alpha Phi Sorority</v>
          </cell>
          <cell r="D374" t="str">
            <v>Alpha Phi Sorority</v>
          </cell>
        </row>
        <row r="375">
          <cell r="A375" t="str">
            <v>9983</v>
          </cell>
          <cell r="B375">
            <v>9983</v>
          </cell>
          <cell r="C375" t="str">
            <v>College of Medicine Building</v>
          </cell>
          <cell r="D375" t="str">
            <v>College of Medicine Building</v>
          </cell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3"/>
  <sheetViews>
    <sheetView tabSelected="1" topLeftCell="A79" zoomScale="110" zoomScaleNormal="110" workbookViewId="0">
      <selection activeCell="I73" sqref="I73"/>
    </sheetView>
  </sheetViews>
  <sheetFormatPr defaultColWidth="9.140625" defaultRowHeight="15" x14ac:dyDescent="0.25"/>
  <cols>
    <col min="1" max="1" width="10.5703125" style="75" bestFit="1" customWidth="1"/>
    <col min="2" max="2" width="5.5703125" style="25" bestFit="1" customWidth="1"/>
    <col min="3" max="3" width="22.28515625" style="19" bestFit="1" customWidth="1"/>
    <col min="4" max="4" width="9.85546875" style="20" bestFit="1" customWidth="1"/>
    <col min="5" max="5" width="8.42578125" style="20" bestFit="1" customWidth="1"/>
    <col min="6" max="6" width="9.42578125" style="20" bestFit="1" customWidth="1"/>
    <col min="7" max="7" width="18.7109375" style="20" bestFit="1" customWidth="1"/>
    <col min="8" max="8" width="19.42578125" style="20" bestFit="1" customWidth="1"/>
    <col min="9" max="9" width="45.140625" style="20" bestFit="1" customWidth="1"/>
    <col min="10" max="10" width="32.140625" style="19" bestFit="1" customWidth="1"/>
    <col min="11" max="11" width="10.7109375" style="19" customWidth="1"/>
    <col min="12" max="12" width="6.42578125" style="19" bestFit="1" customWidth="1"/>
    <col min="13" max="13" width="10.5703125" style="19" bestFit="1" customWidth="1"/>
    <col min="14" max="14" width="5.140625" style="19" bestFit="1" customWidth="1"/>
    <col min="15" max="15" width="11.42578125" style="19" bestFit="1" customWidth="1"/>
    <col min="16" max="16" width="5.7109375" style="19" bestFit="1" customWidth="1"/>
    <col min="17" max="16384" width="9.140625" style="19"/>
  </cols>
  <sheetData>
    <row r="1" spans="1:16" s="65" customFormat="1" ht="45" customHeight="1" x14ac:dyDescent="0.25">
      <c r="A1" s="58" t="s">
        <v>7</v>
      </c>
      <c r="B1" s="90" t="s">
        <v>78</v>
      </c>
      <c r="C1" s="90"/>
      <c r="D1" s="43"/>
      <c r="E1" s="43"/>
      <c r="F1" s="59" t="s">
        <v>10</v>
      </c>
      <c r="G1" s="60">
        <v>43770</v>
      </c>
      <c r="H1" s="43"/>
      <c r="I1" s="43"/>
      <c r="J1" s="61" t="s">
        <v>33</v>
      </c>
      <c r="K1" s="61" t="s">
        <v>34</v>
      </c>
      <c r="L1" s="62"/>
      <c r="M1" s="62"/>
      <c r="N1" s="62"/>
      <c r="O1" s="63" t="s">
        <v>35</v>
      </c>
      <c r="P1" s="64" t="s">
        <v>47</v>
      </c>
    </row>
    <row r="2" spans="1:16" s="65" customFormat="1" ht="30.75" thickBot="1" x14ac:dyDescent="0.3">
      <c r="A2" s="58" t="s">
        <v>8</v>
      </c>
      <c r="B2" s="91" t="str">
        <f>VLOOKUP(B1,BuildingList!A:B,2,FALSE)</f>
        <v>Moloney Building</v>
      </c>
      <c r="C2" s="91"/>
      <c r="D2" s="43"/>
      <c r="E2" s="43"/>
      <c r="F2" s="59" t="s">
        <v>12</v>
      </c>
      <c r="G2" s="66" t="s">
        <v>72</v>
      </c>
      <c r="H2" s="43"/>
      <c r="I2" s="43"/>
      <c r="J2" s="67">
        <f>G114-J114</f>
        <v>2</v>
      </c>
      <c r="K2" s="67">
        <f>H114-M114</f>
        <v>2</v>
      </c>
      <c r="L2" s="68"/>
      <c r="M2" s="68"/>
      <c r="N2" s="68"/>
      <c r="O2" s="69"/>
      <c r="P2" s="70"/>
    </row>
    <row r="3" spans="1:16" s="65" customFormat="1" x14ac:dyDescent="0.25">
      <c r="A3" s="71"/>
      <c r="B3" s="71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6" s="65" customFormat="1" x14ac:dyDescent="0.25">
      <c r="A4" s="71"/>
      <c r="B4" s="71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6" s="42" customFormat="1" ht="30.75" thickBot="1" x14ac:dyDescent="0.3">
      <c r="A5" s="40" t="s">
        <v>19</v>
      </c>
      <c r="B5" s="4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2" t="s">
        <v>17</v>
      </c>
      <c r="J5" s="32" t="s">
        <v>36</v>
      </c>
      <c r="K5" s="32" t="s">
        <v>37</v>
      </c>
      <c r="L5" s="32" t="s">
        <v>38</v>
      </c>
      <c r="M5" s="32" t="s">
        <v>39</v>
      </c>
      <c r="N5" s="32" t="s">
        <v>37</v>
      </c>
      <c r="O5" s="32" t="s">
        <v>38</v>
      </c>
    </row>
    <row r="6" spans="1:16" s="50" customFormat="1" ht="15.75" thickTop="1" x14ac:dyDescent="0.25">
      <c r="A6" s="52" t="s">
        <v>277</v>
      </c>
      <c r="B6" s="53" t="s">
        <v>85</v>
      </c>
      <c r="C6" s="50" t="s">
        <v>70</v>
      </c>
      <c r="D6" s="51" t="s">
        <v>5</v>
      </c>
      <c r="E6" s="54" t="s">
        <v>13</v>
      </c>
      <c r="F6" s="55">
        <v>21880</v>
      </c>
      <c r="G6" s="50" t="s">
        <v>13</v>
      </c>
      <c r="H6" s="50" t="s">
        <v>13</v>
      </c>
      <c r="I6" s="54"/>
      <c r="J6" s="54"/>
      <c r="K6" s="54"/>
      <c r="L6" s="54"/>
      <c r="M6" s="54"/>
      <c r="N6" s="54"/>
      <c r="O6" s="54"/>
    </row>
    <row r="7" spans="1:16" x14ac:dyDescent="0.25">
      <c r="A7" s="72">
        <v>101</v>
      </c>
      <c r="B7" s="37" t="s">
        <v>85</v>
      </c>
      <c r="C7" s="20" t="s">
        <v>70</v>
      </c>
      <c r="D7" s="43" t="s">
        <v>5</v>
      </c>
      <c r="E7" s="20">
        <v>359</v>
      </c>
      <c r="F7" s="20">
        <v>385</v>
      </c>
      <c r="G7" s="20" t="s">
        <v>2</v>
      </c>
      <c r="H7" s="20" t="s">
        <v>2</v>
      </c>
    </row>
    <row r="8" spans="1:16" x14ac:dyDescent="0.25">
      <c r="A8" s="73">
        <v>102</v>
      </c>
      <c r="B8" s="37" t="s">
        <v>85</v>
      </c>
      <c r="C8" s="20" t="s">
        <v>70</v>
      </c>
      <c r="D8" s="43" t="s">
        <v>5</v>
      </c>
      <c r="E8" s="20">
        <v>659</v>
      </c>
      <c r="F8" s="20">
        <v>661</v>
      </c>
      <c r="G8" s="20" t="s">
        <v>2</v>
      </c>
      <c r="H8" s="20" t="s">
        <v>2</v>
      </c>
      <c r="J8" s="27"/>
      <c r="K8" s="28"/>
      <c r="L8" s="25"/>
      <c r="M8" s="27"/>
      <c r="N8" s="28"/>
      <c r="O8" s="27"/>
    </row>
    <row r="9" spans="1:16" x14ac:dyDescent="0.25">
      <c r="A9" s="74">
        <v>103</v>
      </c>
      <c r="B9" s="37" t="s">
        <v>85</v>
      </c>
      <c r="C9" s="20" t="s">
        <v>70</v>
      </c>
      <c r="D9" s="43" t="s">
        <v>5</v>
      </c>
      <c r="E9" s="20">
        <v>378</v>
      </c>
      <c r="F9" s="20">
        <v>379</v>
      </c>
      <c r="G9" s="20" t="s">
        <v>2</v>
      </c>
      <c r="H9" s="20" t="s">
        <v>2</v>
      </c>
      <c r="J9" s="27"/>
      <c r="K9" s="28"/>
      <c r="L9" s="25"/>
      <c r="M9" s="27"/>
      <c r="N9" s="28"/>
      <c r="O9" s="27"/>
    </row>
    <row r="10" spans="1:16" x14ac:dyDescent="0.25">
      <c r="A10" s="74">
        <v>104</v>
      </c>
      <c r="B10" s="37" t="s">
        <v>85</v>
      </c>
      <c r="C10" s="20" t="s">
        <v>70</v>
      </c>
      <c r="D10" s="43" t="s">
        <v>5</v>
      </c>
      <c r="E10" s="20">
        <v>260</v>
      </c>
      <c r="F10" s="20">
        <v>264</v>
      </c>
      <c r="G10" s="20" t="s">
        <v>2</v>
      </c>
      <c r="H10" s="20" t="s">
        <v>2</v>
      </c>
      <c r="J10" s="27"/>
      <c r="K10" s="28"/>
      <c r="L10" s="25"/>
      <c r="M10" s="27"/>
      <c r="N10" s="28"/>
      <c r="O10" s="27"/>
    </row>
    <row r="11" spans="1:16" x14ac:dyDescent="0.25">
      <c r="A11" s="74">
        <v>105</v>
      </c>
      <c r="B11" s="37" t="s">
        <v>85</v>
      </c>
      <c r="C11" s="20" t="s">
        <v>70</v>
      </c>
      <c r="D11" s="43" t="s">
        <v>5</v>
      </c>
      <c r="E11" s="20">
        <v>359</v>
      </c>
      <c r="F11" s="20">
        <v>371</v>
      </c>
      <c r="G11" s="20" t="s">
        <v>2</v>
      </c>
      <c r="H11" s="20" t="s">
        <v>2</v>
      </c>
      <c r="I11" s="19"/>
      <c r="J11" s="27"/>
      <c r="K11" s="28"/>
      <c r="L11" s="29"/>
      <c r="M11" s="27"/>
      <c r="N11" s="28"/>
      <c r="O11" s="27"/>
    </row>
    <row r="12" spans="1:16" x14ac:dyDescent="0.25">
      <c r="A12" s="74">
        <v>106</v>
      </c>
      <c r="B12" s="37" t="s">
        <v>85</v>
      </c>
      <c r="C12" s="20" t="s">
        <v>70</v>
      </c>
      <c r="D12" s="43" t="s">
        <v>5</v>
      </c>
      <c r="E12" s="20">
        <v>698</v>
      </c>
      <c r="F12" s="20">
        <v>707</v>
      </c>
      <c r="G12" s="20" t="s">
        <v>2</v>
      </c>
      <c r="H12" s="20" t="s">
        <v>2</v>
      </c>
      <c r="J12" s="27"/>
      <c r="K12" s="30"/>
      <c r="L12" s="20"/>
      <c r="M12" s="27"/>
      <c r="N12" s="30"/>
      <c r="O12" s="20"/>
    </row>
    <row r="13" spans="1:16" x14ac:dyDescent="0.25">
      <c r="A13" s="74">
        <v>107</v>
      </c>
      <c r="B13" s="37" t="s">
        <v>85</v>
      </c>
      <c r="C13" s="20" t="s">
        <v>70</v>
      </c>
      <c r="D13" s="43" t="s">
        <v>5</v>
      </c>
      <c r="E13" s="20">
        <v>359</v>
      </c>
      <c r="F13" s="20">
        <v>386</v>
      </c>
      <c r="G13" s="20" t="s">
        <v>2</v>
      </c>
      <c r="H13" s="20" t="s">
        <v>2</v>
      </c>
      <c r="J13" s="27"/>
      <c r="K13" s="30"/>
      <c r="L13" s="20"/>
      <c r="M13" s="27"/>
      <c r="N13" s="30"/>
      <c r="O13" s="20"/>
    </row>
    <row r="14" spans="1:16" x14ac:dyDescent="0.25">
      <c r="A14" s="74">
        <v>108</v>
      </c>
      <c r="B14" s="37" t="s">
        <v>85</v>
      </c>
      <c r="C14" s="20" t="s">
        <v>70</v>
      </c>
      <c r="D14" s="43" t="s">
        <v>5</v>
      </c>
      <c r="E14" s="20">
        <v>260</v>
      </c>
      <c r="F14" s="20">
        <v>259</v>
      </c>
      <c r="G14" s="20" t="s">
        <v>2</v>
      </c>
      <c r="H14" s="20" t="s">
        <v>2</v>
      </c>
      <c r="J14" s="27"/>
      <c r="K14" s="30"/>
      <c r="L14" s="20"/>
      <c r="M14" s="27"/>
      <c r="N14" s="30"/>
      <c r="O14" s="20"/>
    </row>
    <row r="15" spans="1:16" x14ac:dyDescent="0.25">
      <c r="A15" s="74">
        <v>109</v>
      </c>
      <c r="B15" s="37" t="s">
        <v>85</v>
      </c>
      <c r="C15" s="20" t="s">
        <v>70</v>
      </c>
      <c r="D15" s="43" t="s">
        <v>5</v>
      </c>
      <c r="E15" s="20">
        <v>1302</v>
      </c>
      <c r="F15" s="20">
        <v>1277</v>
      </c>
      <c r="G15" s="20" t="s">
        <v>2</v>
      </c>
      <c r="H15" s="20" t="s">
        <v>2</v>
      </c>
      <c r="J15" s="27"/>
      <c r="K15" s="30"/>
      <c r="L15" s="20"/>
      <c r="N15" s="30"/>
      <c r="O15" s="20"/>
    </row>
    <row r="16" spans="1:16" x14ac:dyDescent="0.25">
      <c r="A16" s="75" t="s">
        <v>79</v>
      </c>
      <c r="B16" s="37" t="s">
        <v>85</v>
      </c>
      <c r="C16" s="20" t="s">
        <v>70</v>
      </c>
      <c r="D16" s="43" t="s">
        <v>5</v>
      </c>
      <c r="E16" s="20">
        <v>1169</v>
      </c>
      <c r="F16" s="20">
        <v>1213</v>
      </c>
      <c r="G16" s="20" t="s">
        <v>2</v>
      </c>
      <c r="H16" s="20" t="s">
        <v>2</v>
      </c>
      <c r="J16" s="27"/>
      <c r="K16" s="30"/>
      <c r="L16" s="20"/>
      <c r="M16" s="27"/>
      <c r="N16" s="30"/>
      <c r="O16" s="20"/>
    </row>
    <row r="17" spans="1:14" x14ac:dyDescent="0.25">
      <c r="A17" s="73">
        <v>111</v>
      </c>
      <c r="B17" s="37" t="s">
        <v>85</v>
      </c>
      <c r="C17" s="20" t="s">
        <v>70</v>
      </c>
      <c r="D17" s="43" t="s">
        <v>5</v>
      </c>
      <c r="E17" s="20">
        <v>128</v>
      </c>
      <c r="F17" s="20">
        <v>95</v>
      </c>
      <c r="G17" s="20" t="s">
        <v>2</v>
      </c>
      <c r="H17" s="20" t="s">
        <v>2</v>
      </c>
      <c r="J17" s="27"/>
      <c r="K17" s="30"/>
      <c r="L17" s="20"/>
      <c r="M17" s="27"/>
      <c r="N17" s="31"/>
    </row>
    <row r="18" spans="1:14" x14ac:dyDescent="0.25">
      <c r="A18" s="75" t="s">
        <v>80</v>
      </c>
      <c r="B18" s="37" t="s">
        <v>85</v>
      </c>
      <c r="C18" s="20" t="s">
        <v>70</v>
      </c>
      <c r="D18" s="43" t="s">
        <v>5</v>
      </c>
      <c r="E18" s="44">
        <v>1295</v>
      </c>
      <c r="F18" s="44">
        <v>1295</v>
      </c>
      <c r="G18" s="20" t="s">
        <v>2</v>
      </c>
      <c r="H18" s="20" t="s">
        <v>2</v>
      </c>
      <c r="J18" s="27"/>
      <c r="K18" s="30"/>
      <c r="L18" s="20"/>
      <c r="M18" s="27"/>
      <c r="N18" s="31"/>
    </row>
    <row r="19" spans="1:14" x14ac:dyDescent="0.25">
      <c r="A19" s="75" t="s">
        <v>81</v>
      </c>
      <c r="B19" s="37" t="s">
        <v>85</v>
      </c>
      <c r="C19" s="20" t="s">
        <v>70</v>
      </c>
      <c r="D19" s="43" t="s">
        <v>5</v>
      </c>
      <c r="E19" s="20">
        <v>731</v>
      </c>
      <c r="F19" s="20">
        <v>777</v>
      </c>
      <c r="G19" s="20" t="s">
        <v>2</v>
      </c>
      <c r="H19" s="20" t="s">
        <v>2</v>
      </c>
      <c r="J19" s="27"/>
      <c r="K19" s="30"/>
      <c r="L19" s="20"/>
      <c r="M19" s="27"/>
      <c r="N19" s="31"/>
    </row>
    <row r="20" spans="1:14" x14ac:dyDescent="0.25">
      <c r="A20" s="75" t="s">
        <v>82</v>
      </c>
      <c r="B20" s="37" t="s">
        <v>85</v>
      </c>
      <c r="C20" s="20" t="s">
        <v>70</v>
      </c>
      <c r="D20" s="43" t="s">
        <v>5</v>
      </c>
      <c r="E20" s="20">
        <v>155</v>
      </c>
      <c r="F20" s="20">
        <v>168</v>
      </c>
      <c r="G20" s="20" t="s">
        <v>2</v>
      </c>
      <c r="H20" s="20" t="s">
        <v>2</v>
      </c>
      <c r="J20" s="27"/>
      <c r="K20" s="31"/>
      <c r="M20" s="27"/>
      <c r="N20" s="31"/>
    </row>
    <row r="21" spans="1:14" x14ac:dyDescent="0.25">
      <c r="A21" s="76" t="s">
        <v>83</v>
      </c>
      <c r="B21" s="37" t="s">
        <v>85</v>
      </c>
      <c r="C21" s="20" t="s">
        <v>70</v>
      </c>
      <c r="D21" s="43" t="s">
        <v>5</v>
      </c>
      <c r="E21" s="20">
        <v>845</v>
      </c>
      <c r="F21" s="20">
        <v>863</v>
      </c>
      <c r="G21" s="20" t="s">
        <v>2</v>
      </c>
      <c r="H21" s="20" t="s">
        <v>2</v>
      </c>
      <c r="J21" s="27"/>
      <c r="K21" s="31"/>
      <c r="M21" s="27"/>
      <c r="N21" s="31"/>
    </row>
    <row r="22" spans="1:14" x14ac:dyDescent="0.25">
      <c r="A22" s="74">
        <v>115</v>
      </c>
      <c r="B22" s="37" t="s">
        <v>85</v>
      </c>
      <c r="C22" s="20" t="s">
        <v>70</v>
      </c>
      <c r="D22" s="43" t="s">
        <v>5</v>
      </c>
      <c r="E22" s="20">
        <v>20</v>
      </c>
      <c r="F22" s="20">
        <v>19</v>
      </c>
      <c r="G22" s="20" t="s">
        <v>2</v>
      </c>
      <c r="H22" s="20" t="s">
        <v>2</v>
      </c>
      <c r="J22" s="27"/>
      <c r="K22" s="31"/>
      <c r="M22" s="27"/>
    </row>
    <row r="23" spans="1:14" x14ac:dyDescent="0.25">
      <c r="A23" s="74">
        <v>116</v>
      </c>
      <c r="B23" s="37" t="s">
        <v>85</v>
      </c>
      <c r="C23" s="20" t="s">
        <v>70</v>
      </c>
      <c r="D23" s="43" t="s">
        <v>5</v>
      </c>
      <c r="E23" s="20">
        <v>120</v>
      </c>
      <c r="F23" s="20">
        <v>121</v>
      </c>
      <c r="G23" s="20" t="s">
        <v>2</v>
      </c>
      <c r="H23" s="20" t="s">
        <v>2</v>
      </c>
      <c r="J23" s="27"/>
      <c r="K23" s="31"/>
      <c r="M23" s="27"/>
    </row>
    <row r="24" spans="1:14" x14ac:dyDescent="0.25">
      <c r="A24" s="74">
        <v>117</v>
      </c>
      <c r="B24" s="37" t="s">
        <v>85</v>
      </c>
      <c r="C24" s="20" t="s">
        <v>70</v>
      </c>
      <c r="D24" s="43" t="s">
        <v>5</v>
      </c>
      <c r="E24" s="20">
        <v>120</v>
      </c>
      <c r="F24" s="20">
        <v>121</v>
      </c>
      <c r="G24" s="20" t="s">
        <v>2</v>
      </c>
      <c r="H24" s="20" t="s">
        <v>2</v>
      </c>
      <c r="K24" s="31"/>
    </row>
    <row r="25" spans="1:14" x14ac:dyDescent="0.25">
      <c r="A25" s="74">
        <v>119</v>
      </c>
      <c r="B25" s="37" t="s">
        <v>85</v>
      </c>
      <c r="C25" s="20" t="s">
        <v>70</v>
      </c>
      <c r="D25" s="43" t="s">
        <v>5</v>
      </c>
      <c r="E25" s="20">
        <v>120</v>
      </c>
      <c r="F25" s="20">
        <v>127</v>
      </c>
      <c r="G25" s="20" t="s">
        <v>2</v>
      </c>
      <c r="H25" s="20" t="s">
        <v>2</v>
      </c>
    </row>
    <row r="26" spans="1:14" x14ac:dyDescent="0.25">
      <c r="A26" s="74">
        <v>121</v>
      </c>
      <c r="B26" s="37" t="s">
        <v>85</v>
      </c>
      <c r="C26" s="20" t="s">
        <v>70</v>
      </c>
      <c r="D26" s="43" t="s">
        <v>5</v>
      </c>
      <c r="E26" s="20">
        <v>120</v>
      </c>
      <c r="F26" s="20">
        <v>121</v>
      </c>
      <c r="G26" s="20" t="s">
        <v>2</v>
      </c>
      <c r="H26" s="20" t="s">
        <v>2</v>
      </c>
    </row>
    <row r="27" spans="1:14" x14ac:dyDescent="0.25">
      <c r="A27" s="74">
        <v>122</v>
      </c>
      <c r="B27" s="37" t="s">
        <v>85</v>
      </c>
      <c r="C27" s="20" t="s">
        <v>70</v>
      </c>
      <c r="D27" s="43" t="s">
        <v>5</v>
      </c>
      <c r="E27" s="20">
        <v>120</v>
      </c>
      <c r="F27" s="20">
        <v>121</v>
      </c>
      <c r="G27" s="20" t="s">
        <v>2</v>
      </c>
      <c r="H27" s="20" t="s">
        <v>2</v>
      </c>
    </row>
    <row r="28" spans="1:14" x14ac:dyDescent="0.25">
      <c r="A28" s="74">
        <v>123</v>
      </c>
      <c r="B28" s="37" t="s">
        <v>85</v>
      </c>
      <c r="C28" s="20" t="s">
        <v>70</v>
      </c>
      <c r="D28" s="43" t="s">
        <v>5</v>
      </c>
      <c r="E28" s="20">
        <v>20</v>
      </c>
      <c r="F28" s="20">
        <v>17</v>
      </c>
      <c r="G28" s="20" t="s">
        <v>2</v>
      </c>
      <c r="H28" s="20" t="s">
        <v>2</v>
      </c>
    </row>
    <row r="29" spans="1:14" x14ac:dyDescent="0.25">
      <c r="A29" s="74">
        <v>124</v>
      </c>
      <c r="B29" s="37" t="s">
        <v>85</v>
      </c>
      <c r="C29" s="20" t="s">
        <v>70</v>
      </c>
      <c r="D29" s="43" t="s">
        <v>5</v>
      </c>
      <c r="E29" s="20">
        <v>120</v>
      </c>
      <c r="F29" s="20">
        <v>126</v>
      </c>
      <c r="G29" s="20" t="s">
        <v>2</v>
      </c>
      <c r="H29" s="20" t="s">
        <v>2</v>
      </c>
    </row>
    <row r="30" spans="1:14" x14ac:dyDescent="0.25">
      <c r="A30" s="74">
        <v>125</v>
      </c>
      <c r="B30" s="37" t="s">
        <v>85</v>
      </c>
      <c r="C30" s="20" t="s">
        <v>70</v>
      </c>
      <c r="D30" s="43" t="s">
        <v>5</v>
      </c>
      <c r="E30" s="20">
        <v>119</v>
      </c>
      <c r="F30" s="20">
        <v>124</v>
      </c>
      <c r="G30" s="20" t="s">
        <v>2</v>
      </c>
      <c r="H30" s="20" t="s">
        <v>2</v>
      </c>
    </row>
    <row r="31" spans="1:14" x14ac:dyDescent="0.25">
      <c r="A31" s="74">
        <v>127</v>
      </c>
      <c r="B31" s="37" t="s">
        <v>85</v>
      </c>
      <c r="C31" s="20" t="s">
        <v>70</v>
      </c>
      <c r="D31" s="43" t="s">
        <v>5</v>
      </c>
      <c r="E31" s="20">
        <v>40</v>
      </c>
      <c r="F31" s="20">
        <v>46</v>
      </c>
      <c r="G31" s="20" t="s">
        <v>2</v>
      </c>
      <c r="H31" s="20" t="s">
        <v>2</v>
      </c>
    </row>
    <row r="32" spans="1:14" x14ac:dyDescent="0.25">
      <c r="A32" s="74">
        <v>128</v>
      </c>
      <c r="B32" s="37" t="s">
        <v>85</v>
      </c>
      <c r="C32" s="20" t="s">
        <v>70</v>
      </c>
      <c r="D32" s="43" t="s">
        <v>5</v>
      </c>
      <c r="E32" s="20">
        <v>584</v>
      </c>
      <c r="F32" s="20">
        <v>590</v>
      </c>
      <c r="G32" s="20" t="s">
        <v>2</v>
      </c>
      <c r="H32" s="20" t="s">
        <v>2</v>
      </c>
    </row>
    <row r="33" spans="1:8" x14ac:dyDescent="0.25">
      <c r="A33" s="74">
        <v>129</v>
      </c>
      <c r="B33" s="37" t="s">
        <v>85</v>
      </c>
      <c r="C33" s="20" t="s">
        <v>70</v>
      </c>
      <c r="D33" s="43" t="s">
        <v>5</v>
      </c>
      <c r="E33" s="20">
        <v>288</v>
      </c>
      <c r="F33" s="20">
        <v>308</v>
      </c>
      <c r="G33" s="20" t="s">
        <v>2</v>
      </c>
      <c r="H33" s="20" t="s">
        <v>2</v>
      </c>
    </row>
    <row r="34" spans="1:8" x14ac:dyDescent="0.25">
      <c r="A34" s="74">
        <v>130</v>
      </c>
      <c r="B34" s="37" t="s">
        <v>85</v>
      </c>
      <c r="C34" s="20" t="s">
        <v>70</v>
      </c>
      <c r="D34" s="43" t="s">
        <v>5</v>
      </c>
      <c r="E34" s="20">
        <v>1146</v>
      </c>
      <c r="F34" s="20">
        <v>1150</v>
      </c>
      <c r="G34" s="20" t="s">
        <v>2</v>
      </c>
      <c r="H34" s="20" t="s">
        <v>2</v>
      </c>
    </row>
    <row r="35" spans="1:8" x14ac:dyDescent="0.25">
      <c r="A35" s="74">
        <v>131</v>
      </c>
      <c r="B35" s="37" t="s">
        <v>85</v>
      </c>
      <c r="C35" s="20" t="s">
        <v>70</v>
      </c>
      <c r="D35" s="43" t="s">
        <v>5</v>
      </c>
      <c r="E35" s="20">
        <v>1201</v>
      </c>
      <c r="F35" s="20">
        <v>1205</v>
      </c>
      <c r="G35" s="20" t="s">
        <v>2</v>
      </c>
      <c r="H35" s="20" t="s">
        <v>2</v>
      </c>
    </row>
    <row r="36" spans="1:8" x14ac:dyDescent="0.25">
      <c r="A36" s="74">
        <v>132</v>
      </c>
      <c r="B36" s="37" t="s">
        <v>85</v>
      </c>
      <c r="C36" s="20" t="s">
        <v>70</v>
      </c>
      <c r="D36" s="43" t="s">
        <v>5</v>
      </c>
      <c r="E36" s="20">
        <v>845</v>
      </c>
      <c r="F36" s="20">
        <v>367</v>
      </c>
      <c r="G36" s="20" t="s">
        <v>2</v>
      </c>
      <c r="H36" s="20" t="s">
        <v>2</v>
      </c>
    </row>
    <row r="37" spans="1:8" x14ac:dyDescent="0.25">
      <c r="A37" s="74">
        <v>134</v>
      </c>
      <c r="B37" s="37" t="s">
        <v>85</v>
      </c>
      <c r="C37" s="20" t="s">
        <v>70</v>
      </c>
      <c r="D37" s="43" t="s">
        <v>5</v>
      </c>
      <c r="E37" s="20">
        <v>120</v>
      </c>
      <c r="F37" s="20">
        <v>119</v>
      </c>
      <c r="G37" s="20" t="s">
        <v>2</v>
      </c>
      <c r="H37" s="20" t="s">
        <v>2</v>
      </c>
    </row>
    <row r="38" spans="1:8" x14ac:dyDescent="0.25">
      <c r="A38" s="74">
        <v>135</v>
      </c>
      <c r="B38" s="37" t="s">
        <v>85</v>
      </c>
      <c r="C38" s="20" t="s">
        <v>70</v>
      </c>
      <c r="D38" s="43" t="s">
        <v>5</v>
      </c>
      <c r="E38" s="20">
        <v>120</v>
      </c>
      <c r="F38" s="20">
        <v>119</v>
      </c>
      <c r="G38" s="20" t="s">
        <v>2</v>
      </c>
      <c r="H38" s="20" t="s">
        <v>2</v>
      </c>
    </row>
    <row r="39" spans="1:8" x14ac:dyDescent="0.25">
      <c r="A39" s="74">
        <v>137</v>
      </c>
      <c r="B39" s="37" t="s">
        <v>85</v>
      </c>
      <c r="C39" s="20" t="s">
        <v>70</v>
      </c>
      <c r="D39" s="43" t="s">
        <v>5</v>
      </c>
      <c r="E39" s="20">
        <v>120</v>
      </c>
      <c r="F39" s="20">
        <v>127</v>
      </c>
      <c r="G39" s="20" t="s">
        <v>2</v>
      </c>
      <c r="H39" s="20" t="s">
        <v>2</v>
      </c>
    </row>
    <row r="40" spans="1:8" x14ac:dyDescent="0.25">
      <c r="A40" s="74">
        <v>139</v>
      </c>
      <c r="B40" s="37" t="s">
        <v>85</v>
      </c>
      <c r="C40" s="20" t="s">
        <v>70</v>
      </c>
      <c r="D40" s="43" t="s">
        <v>5</v>
      </c>
      <c r="E40" s="20">
        <v>120</v>
      </c>
      <c r="F40" s="20">
        <v>121</v>
      </c>
      <c r="G40" s="20" t="s">
        <v>2</v>
      </c>
      <c r="H40" s="20" t="s">
        <v>2</v>
      </c>
    </row>
    <row r="41" spans="1:8" x14ac:dyDescent="0.25">
      <c r="A41" s="74">
        <v>140</v>
      </c>
      <c r="B41" s="37" t="s">
        <v>85</v>
      </c>
      <c r="C41" s="20" t="s">
        <v>70</v>
      </c>
      <c r="D41" s="43" t="s">
        <v>5</v>
      </c>
      <c r="E41" s="20">
        <v>120</v>
      </c>
      <c r="F41" s="20">
        <v>121</v>
      </c>
      <c r="G41" s="20" t="s">
        <v>2</v>
      </c>
      <c r="H41" s="20" t="s">
        <v>2</v>
      </c>
    </row>
    <row r="42" spans="1:8" x14ac:dyDescent="0.25">
      <c r="A42" s="74">
        <v>142</v>
      </c>
      <c r="B42" s="37" t="s">
        <v>85</v>
      </c>
      <c r="C42" s="20" t="s">
        <v>70</v>
      </c>
      <c r="D42" s="43" t="s">
        <v>5</v>
      </c>
      <c r="E42" s="20">
        <v>120</v>
      </c>
      <c r="F42" s="20">
        <v>120</v>
      </c>
      <c r="G42" s="20" t="s">
        <v>2</v>
      </c>
      <c r="H42" s="20" t="s">
        <v>2</v>
      </c>
    </row>
    <row r="43" spans="1:8" x14ac:dyDescent="0.25">
      <c r="A43" s="74">
        <v>143</v>
      </c>
      <c r="B43" s="37" t="s">
        <v>85</v>
      </c>
      <c r="C43" s="20" t="s">
        <v>70</v>
      </c>
      <c r="D43" s="43" t="s">
        <v>5</v>
      </c>
      <c r="E43" s="20">
        <v>120</v>
      </c>
      <c r="F43" s="20">
        <v>125</v>
      </c>
      <c r="G43" s="20" t="s">
        <v>2</v>
      </c>
      <c r="H43" s="20" t="s">
        <v>2</v>
      </c>
    </row>
    <row r="44" spans="1:8" x14ac:dyDescent="0.25">
      <c r="A44" s="74">
        <v>145</v>
      </c>
      <c r="B44" s="37" t="s">
        <v>85</v>
      </c>
      <c r="C44" s="20" t="s">
        <v>70</v>
      </c>
      <c r="D44" s="43" t="s">
        <v>5</v>
      </c>
      <c r="E44" s="20">
        <v>1027</v>
      </c>
      <c r="F44" s="20">
        <v>911</v>
      </c>
      <c r="G44" s="20" t="s">
        <v>2</v>
      </c>
      <c r="H44" s="20" t="s">
        <v>2</v>
      </c>
    </row>
    <row r="45" spans="1:8" x14ac:dyDescent="0.25">
      <c r="A45" s="74">
        <v>146</v>
      </c>
      <c r="B45" s="37" t="s">
        <v>85</v>
      </c>
      <c r="C45" s="20" t="s">
        <v>70</v>
      </c>
      <c r="D45" s="43" t="s">
        <v>5</v>
      </c>
      <c r="E45" s="20">
        <v>510</v>
      </c>
      <c r="F45" s="20">
        <v>616</v>
      </c>
      <c r="G45" s="20" t="s">
        <v>2</v>
      </c>
      <c r="H45" s="20" t="s">
        <v>2</v>
      </c>
    </row>
    <row r="46" spans="1:8" x14ac:dyDescent="0.25">
      <c r="A46" s="74">
        <v>147</v>
      </c>
      <c r="B46" s="37" t="s">
        <v>85</v>
      </c>
      <c r="C46" s="20" t="s">
        <v>70</v>
      </c>
      <c r="D46" s="43" t="s">
        <v>5</v>
      </c>
      <c r="E46" s="20">
        <v>258</v>
      </c>
      <c r="F46" s="20">
        <v>262</v>
      </c>
      <c r="G46" s="20" t="s">
        <v>2</v>
      </c>
      <c r="H46" s="20" t="s">
        <v>2</v>
      </c>
    </row>
    <row r="47" spans="1:8" x14ac:dyDescent="0.25">
      <c r="A47" s="74">
        <v>148</v>
      </c>
      <c r="B47" s="37" t="s">
        <v>85</v>
      </c>
      <c r="C47" s="20" t="s">
        <v>70</v>
      </c>
      <c r="D47" s="43" t="s">
        <v>5</v>
      </c>
      <c r="E47" s="20">
        <v>105</v>
      </c>
      <c r="F47" s="20">
        <v>138</v>
      </c>
      <c r="G47" s="20" t="s">
        <v>2</v>
      </c>
      <c r="H47" s="20" t="s">
        <v>2</v>
      </c>
    </row>
    <row r="48" spans="1:8" x14ac:dyDescent="0.25">
      <c r="A48" s="74">
        <v>149</v>
      </c>
      <c r="B48" s="37" t="s">
        <v>85</v>
      </c>
      <c r="C48" s="20" t="s">
        <v>70</v>
      </c>
      <c r="D48" s="43" t="s">
        <v>5</v>
      </c>
      <c r="E48" s="20">
        <v>261</v>
      </c>
      <c r="F48" s="20">
        <v>268</v>
      </c>
      <c r="G48" s="20" t="s">
        <v>2</v>
      </c>
      <c r="H48" s="20" t="s">
        <v>2</v>
      </c>
    </row>
    <row r="49" spans="1:9" x14ac:dyDescent="0.25">
      <c r="A49" s="74">
        <v>150</v>
      </c>
      <c r="B49" s="37" t="s">
        <v>85</v>
      </c>
      <c r="C49" s="20" t="s">
        <v>70</v>
      </c>
      <c r="D49" s="43" t="s">
        <v>5</v>
      </c>
      <c r="E49" s="20">
        <v>510</v>
      </c>
      <c r="F49" s="20">
        <v>616</v>
      </c>
      <c r="G49" s="20" t="s">
        <v>2</v>
      </c>
      <c r="H49" s="20" t="s">
        <v>2</v>
      </c>
    </row>
    <row r="50" spans="1:9" x14ac:dyDescent="0.25">
      <c r="A50" s="74">
        <v>151</v>
      </c>
      <c r="B50" s="37" t="s">
        <v>85</v>
      </c>
      <c r="C50" s="20" t="s">
        <v>70</v>
      </c>
      <c r="D50" s="43" t="s">
        <v>5</v>
      </c>
      <c r="E50" s="20">
        <v>606</v>
      </c>
      <c r="F50" s="20">
        <v>507</v>
      </c>
      <c r="G50" s="20" t="s">
        <v>2</v>
      </c>
      <c r="H50" s="20" t="s">
        <v>2</v>
      </c>
    </row>
    <row r="51" spans="1:9" x14ac:dyDescent="0.25">
      <c r="A51" s="74" t="s">
        <v>84</v>
      </c>
      <c r="B51" s="37" t="s">
        <v>85</v>
      </c>
      <c r="C51" s="20" t="s">
        <v>70</v>
      </c>
      <c r="D51" s="43" t="s">
        <v>5</v>
      </c>
      <c r="E51" s="20">
        <v>165</v>
      </c>
      <c r="F51" s="20">
        <v>163</v>
      </c>
      <c r="G51" s="20" t="s">
        <v>2</v>
      </c>
      <c r="H51" s="20" t="s">
        <v>2</v>
      </c>
    </row>
    <row r="52" spans="1:9" x14ac:dyDescent="0.25">
      <c r="A52" s="74" t="s">
        <v>276</v>
      </c>
      <c r="B52" s="37" t="s">
        <v>85</v>
      </c>
      <c r="C52" s="20" t="s">
        <v>70</v>
      </c>
      <c r="D52" s="43" t="s">
        <v>5</v>
      </c>
      <c r="E52" s="20">
        <v>141</v>
      </c>
      <c r="F52" s="20">
        <v>142</v>
      </c>
      <c r="G52" s="20" t="s">
        <v>2</v>
      </c>
      <c r="H52" s="20" t="s">
        <v>2</v>
      </c>
    </row>
    <row r="53" spans="1:9" s="78" customFormat="1" x14ac:dyDescent="0.25">
      <c r="A53" s="77" t="s">
        <v>277</v>
      </c>
      <c r="B53" s="49" t="s">
        <v>87</v>
      </c>
      <c r="C53" s="50" t="s">
        <v>70</v>
      </c>
      <c r="D53" s="51" t="s">
        <v>5</v>
      </c>
      <c r="E53" s="50" t="s">
        <v>13</v>
      </c>
      <c r="F53" s="50">
        <v>20097</v>
      </c>
      <c r="G53" s="50" t="s">
        <v>13</v>
      </c>
      <c r="H53" s="50" t="s">
        <v>13</v>
      </c>
      <c r="I53" s="50"/>
    </row>
    <row r="54" spans="1:9" x14ac:dyDescent="0.25">
      <c r="A54" s="74">
        <v>201</v>
      </c>
      <c r="B54" s="25" t="s">
        <v>87</v>
      </c>
      <c r="C54" s="20" t="s">
        <v>70</v>
      </c>
      <c r="D54" s="43" t="s">
        <v>5</v>
      </c>
      <c r="E54" s="20">
        <v>378</v>
      </c>
      <c r="F54" s="20">
        <v>385</v>
      </c>
      <c r="G54" s="20" t="s">
        <v>2</v>
      </c>
      <c r="H54" s="20" t="s">
        <v>2</v>
      </c>
    </row>
    <row r="55" spans="1:9" x14ac:dyDescent="0.25">
      <c r="A55" s="74">
        <v>202</v>
      </c>
      <c r="B55" s="25" t="s">
        <v>87</v>
      </c>
      <c r="C55" s="20" t="s">
        <v>70</v>
      </c>
      <c r="D55" s="43" t="s">
        <v>5</v>
      </c>
      <c r="E55" s="20">
        <v>692</v>
      </c>
      <c r="F55" s="20">
        <v>689</v>
      </c>
      <c r="G55" s="20" t="s">
        <v>2</v>
      </c>
      <c r="H55" s="20" t="s">
        <v>2</v>
      </c>
    </row>
    <row r="56" spans="1:9" x14ac:dyDescent="0.25">
      <c r="A56" s="74">
        <v>203</v>
      </c>
      <c r="B56" s="25" t="s">
        <v>87</v>
      </c>
      <c r="C56" s="20" t="s">
        <v>70</v>
      </c>
      <c r="D56" s="43" t="s">
        <v>5</v>
      </c>
      <c r="E56" s="20">
        <v>378</v>
      </c>
      <c r="F56" s="20">
        <v>397</v>
      </c>
      <c r="G56" s="20" t="s">
        <v>2</v>
      </c>
      <c r="H56" s="20" t="s">
        <v>2</v>
      </c>
    </row>
    <row r="57" spans="1:9" x14ac:dyDescent="0.25">
      <c r="A57" s="74">
        <v>204</v>
      </c>
      <c r="B57" s="25" t="s">
        <v>87</v>
      </c>
      <c r="C57" s="20" t="s">
        <v>70</v>
      </c>
      <c r="D57" s="43" t="s">
        <v>5</v>
      </c>
      <c r="E57" s="20">
        <v>258</v>
      </c>
      <c r="F57" s="20">
        <v>264</v>
      </c>
      <c r="G57" s="20" t="s">
        <v>2</v>
      </c>
      <c r="H57" s="20" t="s">
        <v>2</v>
      </c>
    </row>
    <row r="58" spans="1:9" x14ac:dyDescent="0.25">
      <c r="A58" s="74">
        <v>205</v>
      </c>
      <c r="B58" s="25" t="s">
        <v>87</v>
      </c>
      <c r="C58" s="20" t="s">
        <v>70</v>
      </c>
      <c r="D58" s="43" t="s">
        <v>5</v>
      </c>
      <c r="E58" s="20">
        <v>378</v>
      </c>
      <c r="F58" s="20">
        <v>361</v>
      </c>
      <c r="G58" s="20" t="s">
        <v>2</v>
      </c>
      <c r="H58" s="20" t="s">
        <v>2</v>
      </c>
    </row>
    <row r="59" spans="1:9" x14ac:dyDescent="0.25">
      <c r="A59" s="74">
        <v>206</v>
      </c>
      <c r="B59" s="25" t="s">
        <v>87</v>
      </c>
      <c r="C59" s="20" t="s">
        <v>70</v>
      </c>
      <c r="D59" s="43" t="s">
        <v>5</v>
      </c>
      <c r="E59" s="20">
        <v>692</v>
      </c>
      <c r="F59" s="20">
        <v>716</v>
      </c>
      <c r="G59" s="20" t="s">
        <v>2</v>
      </c>
      <c r="H59" s="20" t="s">
        <v>2</v>
      </c>
    </row>
    <row r="60" spans="1:9" x14ac:dyDescent="0.25">
      <c r="A60" s="74">
        <v>207</v>
      </c>
      <c r="B60" s="25" t="s">
        <v>87</v>
      </c>
      <c r="C60" s="20" t="s">
        <v>70</v>
      </c>
      <c r="D60" s="43" t="s">
        <v>5</v>
      </c>
      <c r="E60" s="20">
        <v>378</v>
      </c>
      <c r="F60" s="20">
        <v>383</v>
      </c>
      <c r="G60" s="20" t="s">
        <v>2</v>
      </c>
      <c r="H60" s="20" t="s">
        <v>2</v>
      </c>
    </row>
    <row r="61" spans="1:9" x14ac:dyDescent="0.25">
      <c r="A61" s="74">
        <v>208</v>
      </c>
      <c r="B61" s="25" t="s">
        <v>87</v>
      </c>
      <c r="C61" s="20" t="s">
        <v>70</v>
      </c>
      <c r="D61" s="43" t="s">
        <v>5</v>
      </c>
      <c r="E61" s="20">
        <v>258</v>
      </c>
      <c r="F61" s="20">
        <v>262</v>
      </c>
      <c r="G61" s="20" t="s">
        <v>2</v>
      </c>
      <c r="H61" s="20" t="s">
        <v>2</v>
      </c>
    </row>
    <row r="62" spans="1:9" s="81" customFormat="1" x14ac:dyDescent="0.25">
      <c r="A62" s="79">
        <v>209</v>
      </c>
      <c r="B62" s="56" t="s">
        <v>87</v>
      </c>
      <c r="C62" s="57" t="s">
        <v>50</v>
      </c>
      <c r="D62" s="80" t="s">
        <v>5</v>
      </c>
      <c r="E62" s="57">
        <v>0</v>
      </c>
      <c r="F62" s="57">
        <v>1537</v>
      </c>
      <c r="G62" s="57" t="s">
        <v>3</v>
      </c>
      <c r="H62" s="57" t="s">
        <v>18</v>
      </c>
      <c r="I62" s="57"/>
    </row>
    <row r="63" spans="1:9" ht="15" customHeight="1" x14ac:dyDescent="0.25">
      <c r="A63" s="74" t="s">
        <v>88</v>
      </c>
      <c r="B63" s="25" t="s">
        <v>87</v>
      </c>
      <c r="C63" s="20" t="s">
        <v>51</v>
      </c>
      <c r="D63" s="43" t="s">
        <v>5</v>
      </c>
      <c r="E63" s="20">
        <v>750</v>
      </c>
      <c r="F63" s="20">
        <v>0</v>
      </c>
      <c r="G63" s="20" t="s">
        <v>2</v>
      </c>
      <c r="H63" s="20" t="s">
        <v>2</v>
      </c>
      <c r="I63" s="20" t="s">
        <v>298</v>
      </c>
    </row>
    <row r="64" spans="1:9" x14ac:dyDescent="0.25">
      <c r="A64" s="74" t="s">
        <v>89</v>
      </c>
      <c r="B64" s="25" t="s">
        <v>87</v>
      </c>
      <c r="C64" s="20" t="s">
        <v>51</v>
      </c>
      <c r="D64" s="43" t="s">
        <v>5</v>
      </c>
      <c r="E64" s="20">
        <v>804</v>
      </c>
      <c r="F64" s="20">
        <v>0</v>
      </c>
      <c r="G64" s="20" t="s">
        <v>2</v>
      </c>
      <c r="H64" s="20" t="s">
        <v>2</v>
      </c>
      <c r="I64" s="20" t="s">
        <v>298</v>
      </c>
    </row>
    <row r="65" spans="1:9" s="81" customFormat="1" x14ac:dyDescent="0.25">
      <c r="A65" s="79">
        <v>210</v>
      </c>
      <c r="B65" s="56" t="s">
        <v>87</v>
      </c>
      <c r="C65" s="57" t="s">
        <v>50</v>
      </c>
      <c r="D65" s="80" t="s">
        <v>5</v>
      </c>
      <c r="E65" s="57">
        <v>0</v>
      </c>
      <c r="F65" s="57">
        <v>1537</v>
      </c>
      <c r="G65" s="57" t="s">
        <v>3</v>
      </c>
      <c r="H65" s="57" t="s">
        <v>18</v>
      </c>
      <c r="I65" s="57"/>
    </row>
    <row r="66" spans="1:9" x14ac:dyDescent="0.25">
      <c r="A66" s="74" t="s">
        <v>90</v>
      </c>
      <c r="B66" s="25" t="s">
        <v>87</v>
      </c>
      <c r="C66" s="20" t="s">
        <v>51</v>
      </c>
      <c r="D66" s="43" t="s">
        <v>5</v>
      </c>
      <c r="E66" s="20">
        <v>780</v>
      </c>
      <c r="F66" s="20">
        <v>0</v>
      </c>
      <c r="G66" s="20" t="s">
        <v>2</v>
      </c>
      <c r="H66" s="20" t="s">
        <v>2</v>
      </c>
      <c r="I66" s="20" t="s">
        <v>299</v>
      </c>
    </row>
    <row r="67" spans="1:9" x14ac:dyDescent="0.25">
      <c r="A67" s="74" t="s">
        <v>91</v>
      </c>
      <c r="B67" s="25" t="s">
        <v>87</v>
      </c>
      <c r="C67" s="20" t="s">
        <v>51</v>
      </c>
      <c r="D67" s="43" t="s">
        <v>5</v>
      </c>
      <c r="E67" s="20">
        <v>774</v>
      </c>
      <c r="F67" s="20">
        <v>0</v>
      </c>
      <c r="G67" s="20" t="s">
        <v>2</v>
      </c>
      <c r="H67" s="20" t="s">
        <v>2</v>
      </c>
      <c r="I67" s="20" t="s">
        <v>299</v>
      </c>
    </row>
    <row r="68" spans="1:9" x14ac:dyDescent="0.25">
      <c r="A68" s="74">
        <v>211</v>
      </c>
      <c r="B68" s="25" t="s">
        <v>87</v>
      </c>
      <c r="C68" s="20" t="s">
        <v>70</v>
      </c>
      <c r="D68" s="43" t="s">
        <v>5</v>
      </c>
      <c r="E68" s="20">
        <v>1001</v>
      </c>
      <c r="F68" s="20">
        <v>863</v>
      </c>
      <c r="G68" s="20" t="s">
        <v>2</v>
      </c>
      <c r="H68" s="20" t="s">
        <v>2</v>
      </c>
    </row>
    <row r="69" spans="1:9" x14ac:dyDescent="0.25">
      <c r="A69" s="74">
        <v>212</v>
      </c>
      <c r="B69" s="25" t="s">
        <v>87</v>
      </c>
      <c r="C69" s="20" t="s">
        <v>70</v>
      </c>
      <c r="D69" s="43" t="s">
        <v>5</v>
      </c>
      <c r="E69" s="20">
        <v>20</v>
      </c>
      <c r="F69" s="20">
        <v>19</v>
      </c>
      <c r="G69" s="20" t="s">
        <v>2</v>
      </c>
      <c r="H69" s="20" t="s">
        <v>2</v>
      </c>
    </row>
    <row r="70" spans="1:9" x14ac:dyDescent="0.25">
      <c r="A70" s="74">
        <v>213</v>
      </c>
      <c r="B70" s="25" t="s">
        <v>87</v>
      </c>
      <c r="C70" s="20" t="s">
        <v>70</v>
      </c>
      <c r="D70" s="43" t="s">
        <v>5</v>
      </c>
      <c r="E70" s="20">
        <v>120</v>
      </c>
      <c r="F70" s="20">
        <v>121</v>
      </c>
      <c r="G70" s="20" t="s">
        <v>2</v>
      </c>
      <c r="H70" s="20" t="s">
        <v>2</v>
      </c>
    </row>
    <row r="71" spans="1:9" x14ac:dyDescent="0.25">
      <c r="A71" s="74">
        <v>214</v>
      </c>
      <c r="B71" s="25" t="s">
        <v>87</v>
      </c>
      <c r="C71" s="20" t="s">
        <v>70</v>
      </c>
      <c r="D71" s="43" t="s">
        <v>5</v>
      </c>
      <c r="E71" s="20">
        <v>120</v>
      </c>
      <c r="F71" s="20">
        <v>121</v>
      </c>
      <c r="G71" s="20" t="s">
        <v>2</v>
      </c>
      <c r="H71" s="20" t="s">
        <v>2</v>
      </c>
    </row>
    <row r="72" spans="1:9" x14ac:dyDescent="0.25">
      <c r="A72" s="74">
        <v>216</v>
      </c>
      <c r="B72" s="25" t="s">
        <v>87</v>
      </c>
      <c r="C72" s="20" t="s">
        <v>70</v>
      </c>
      <c r="D72" s="43" t="s">
        <v>5</v>
      </c>
      <c r="E72" s="20">
        <v>120</v>
      </c>
      <c r="F72" s="20">
        <v>127</v>
      </c>
      <c r="G72" s="20" t="s">
        <v>2</v>
      </c>
      <c r="H72" s="20" t="s">
        <v>2</v>
      </c>
    </row>
    <row r="73" spans="1:9" x14ac:dyDescent="0.25">
      <c r="A73" s="74">
        <v>218</v>
      </c>
      <c r="B73" s="25" t="s">
        <v>87</v>
      </c>
      <c r="C73" s="20" t="s">
        <v>70</v>
      </c>
      <c r="D73" s="43" t="s">
        <v>5</v>
      </c>
      <c r="E73" s="20">
        <v>120</v>
      </c>
      <c r="F73" s="20">
        <v>121</v>
      </c>
      <c r="G73" s="20" t="s">
        <v>2</v>
      </c>
      <c r="H73" s="20" t="s">
        <v>2</v>
      </c>
    </row>
    <row r="74" spans="1:9" x14ac:dyDescent="0.25">
      <c r="A74" s="74">
        <v>219</v>
      </c>
      <c r="B74" s="25" t="s">
        <v>87</v>
      </c>
      <c r="C74" s="20" t="s">
        <v>70</v>
      </c>
      <c r="D74" s="43" t="s">
        <v>5</v>
      </c>
      <c r="E74" s="20">
        <v>120</v>
      </c>
      <c r="F74" s="20">
        <v>121</v>
      </c>
      <c r="G74" s="20" t="s">
        <v>2</v>
      </c>
      <c r="H74" s="20" t="s">
        <v>2</v>
      </c>
    </row>
    <row r="75" spans="1:9" x14ac:dyDescent="0.25">
      <c r="A75" s="74">
        <v>220</v>
      </c>
      <c r="B75" s="25" t="s">
        <v>87</v>
      </c>
      <c r="C75" s="20" t="s">
        <v>70</v>
      </c>
      <c r="D75" s="43" t="s">
        <v>5</v>
      </c>
      <c r="E75" s="20">
        <v>20</v>
      </c>
      <c r="F75" s="20">
        <v>17</v>
      </c>
      <c r="G75" s="20" t="s">
        <v>2</v>
      </c>
      <c r="H75" s="20" t="s">
        <v>2</v>
      </c>
    </row>
    <row r="76" spans="1:9" x14ac:dyDescent="0.25">
      <c r="A76" s="74">
        <v>221</v>
      </c>
      <c r="B76" s="25" t="s">
        <v>87</v>
      </c>
      <c r="C76" s="20" t="s">
        <v>70</v>
      </c>
      <c r="D76" s="43" t="s">
        <v>5</v>
      </c>
      <c r="E76" s="20">
        <v>120</v>
      </c>
      <c r="F76" s="20">
        <v>126</v>
      </c>
      <c r="G76" s="20" t="s">
        <v>2</v>
      </c>
      <c r="H76" s="20" t="s">
        <v>2</v>
      </c>
    </row>
    <row r="77" spans="1:9" x14ac:dyDescent="0.25">
      <c r="A77" s="74">
        <v>222</v>
      </c>
      <c r="B77" s="25" t="s">
        <v>87</v>
      </c>
      <c r="C77" s="20" t="s">
        <v>70</v>
      </c>
      <c r="D77" s="43" t="s">
        <v>5</v>
      </c>
      <c r="E77" s="20">
        <v>119</v>
      </c>
      <c r="F77" s="20">
        <v>124</v>
      </c>
      <c r="G77" s="20" t="s">
        <v>2</v>
      </c>
      <c r="H77" s="20" t="s">
        <v>2</v>
      </c>
    </row>
    <row r="78" spans="1:9" x14ac:dyDescent="0.25">
      <c r="A78" s="74">
        <v>224</v>
      </c>
      <c r="B78" s="25" t="s">
        <v>87</v>
      </c>
      <c r="C78" s="20" t="s">
        <v>70</v>
      </c>
      <c r="D78" s="43" t="s">
        <v>5</v>
      </c>
      <c r="E78" s="20">
        <v>1619</v>
      </c>
      <c r="F78" s="20">
        <v>1633</v>
      </c>
      <c r="G78" s="20" t="s">
        <v>2</v>
      </c>
      <c r="H78" s="20" t="s">
        <v>2</v>
      </c>
    </row>
    <row r="79" spans="1:9" x14ac:dyDescent="0.25">
      <c r="A79" s="74">
        <v>225</v>
      </c>
      <c r="B79" s="25" t="s">
        <v>87</v>
      </c>
      <c r="C79" s="20" t="s">
        <v>70</v>
      </c>
      <c r="D79" s="43" t="s">
        <v>5</v>
      </c>
      <c r="E79" s="20">
        <v>1655</v>
      </c>
      <c r="F79" s="20">
        <v>1633</v>
      </c>
      <c r="G79" s="20" t="s">
        <v>2</v>
      </c>
      <c r="H79" s="20" t="s">
        <v>2</v>
      </c>
    </row>
    <row r="80" spans="1:9" x14ac:dyDescent="0.25">
      <c r="A80" s="74">
        <v>226</v>
      </c>
      <c r="B80" s="25" t="s">
        <v>87</v>
      </c>
      <c r="C80" s="20" t="s">
        <v>70</v>
      </c>
      <c r="D80" s="43" t="s">
        <v>5</v>
      </c>
      <c r="E80" s="20">
        <v>1001</v>
      </c>
      <c r="F80" s="20">
        <v>866</v>
      </c>
      <c r="G80" s="20" t="s">
        <v>2</v>
      </c>
      <c r="H80" s="20" t="s">
        <v>2</v>
      </c>
    </row>
    <row r="81" spans="1:8" x14ac:dyDescent="0.25">
      <c r="A81" s="74">
        <v>228</v>
      </c>
      <c r="B81" s="25" t="s">
        <v>87</v>
      </c>
      <c r="C81" s="20" t="s">
        <v>70</v>
      </c>
      <c r="D81" s="43" t="s">
        <v>5</v>
      </c>
      <c r="E81" s="20">
        <v>120</v>
      </c>
      <c r="F81" s="20">
        <v>119</v>
      </c>
      <c r="G81" s="20" t="s">
        <v>2</v>
      </c>
      <c r="H81" s="20" t="s">
        <v>2</v>
      </c>
    </row>
    <row r="82" spans="1:8" x14ac:dyDescent="0.25">
      <c r="A82" s="74">
        <v>229</v>
      </c>
      <c r="B82" s="25" t="s">
        <v>87</v>
      </c>
      <c r="C82" s="20" t="s">
        <v>70</v>
      </c>
      <c r="D82" s="43" t="s">
        <v>5</v>
      </c>
      <c r="E82" s="20">
        <v>120</v>
      </c>
      <c r="F82" s="20">
        <v>119</v>
      </c>
      <c r="G82" s="20" t="s">
        <v>2</v>
      </c>
      <c r="H82" s="20" t="s">
        <v>2</v>
      </c>
    </row>
    <row r="83" spans="1:8" x14ac:dyDescent="0.25">
      <c r="A83" s="74">
        <v>230</v>
      </c>
      <c r="B83" s="25" t="s">
        <v>87</v>
      </c>
      <c r="C83" s="20" t="s">
        <v>70</v>
      </c>
      <c r="D83" s="43" t="s">
        <v>5</v>
      </c>
      <c r="E83" s="20">
        <v>120</v>
      </c>
      <c r="F83" s="20">
        <v>120</v>
      </c>
      <c r="G83" s="20" t="s">
        <v>2</v>
      </c>
      <c r="H83" s="20" t="s">
        <v>2</v>
      </c>
    </row>
    <row r="84" spans="1:8" x14ac:dyDescent="0.25">
      <c r="A84" s="74">
        <v>231</v>
      </c>
      <c r="B84" s="25" t="s">
        <v>87</v>
      </c>
      <c r="C84" s="20" t="s">
        <v>70</v>
      </c>
      <c r="D84" s="43" t="s">
        <v>5</v>
      </c>
      <c r="E84" s="20">
        <v>120</v>
      </c>
      <c r="F84" s="20">
        <v>127</v>
      </c>
      <c r="G84" s="20" t="s">
        <v>2</v>
      </c>
      <c r="H84" s="20" t="s">
        <v>2</v>
      </c>
    </row>
    <row r="85" spans="1:8" x14ac:dyDescent="0.25">
      <c r="A85" s="74">
        <v>233</v>
      </c>
      <c r="B85" s="25" t="s">
        <v>87</v>
      </c>
      <c r="C85" s="20" t="s">
        <v>70</v>
      </c>
      <c r="D85" s="43" t="s">
        <v>5</v>
      </c>
      <c r="E85" s="20">
        <v>120</v>
      </c>
      <c r="F85" s="20">
        <v>121</v>
      </c>
      <c r="G85" s="20" t="s">
        <v>2</v>
      </c>
      <c r="H85" s="20" t="s">
        <v>2</v>
      </c>
    </row>
    <row r="86" spans="1:8" x14ac:dyDescent="0.25">
      <c r="A86" s="74">
        <v>234</v>
      </c>
      <c r="B86" s="25" t="s">
        <v>87</v>
      </c>
      <c r="C86" s="20" t="s">
        <v>70</v>
      </c>
      <c r="D86" s="43" t="s">
        <v>5</v>
      </c>
      <c r="E86" s="20">
        <v>120</v>
      </c>
      <c r="F86" s="20">
        <v>121</v>
      </c>
      <c r="G86" s="20" t="s">
        <v>2</v>
      </c>
      <c r="H86" s="20" t="s">
        <v>2</v>
      </c>
    </row>
    <row r="87" spans="1:8" x14ac:dyDescent="0.25">
      <c r="A87" s="74">
        <v>237</v>
      </c>
      <c r="B87" s="25" t="s">
        <v>87</v>
      </c>
      <c r="C87" s="20" t="s">
        <v>70</v>
      </c>
      <c r="D87" s="43" t="s">
        <v>5</v>
      </c>
      <c r="E87" s="20">
        <v>120</v>
      </c>
      <c r="F87" s="20">
        <v>125</v>
      </c>
      <c r="G87" s="20" t="s">
        <v>2</v>
      </c>
      <c r="H87" s="20" t="s">
        <v>2</v>
      </c>
    </row>
    <row r="88" spans="1:8" x14ac:dyDescent="0.25">
      <c r="A88" s="74">
        <v>239</v>
      </c>
      <c r="B88" s="25" t="s">
        <v>87</v>
      </c>
      <c r="C88" s="20" t="s">
        <v>70</v>
      </c>
      <c r="D88" s="43" t="s">
        <v>5</v>
      </c>
      <c r="E88" s="20">
        <v>152</v>
      </c>
      <c r="F88" s="20">
        <v>217</v>
      </c>
      <c r="G88" s="20" t="s">
        <v>2</v>
      </c>
      <c r="H88" s="20" t="s">
        <v>2</v>
      </c>
    </row>
    <row r="89" spans="1:8" x14ac:dyDescent="0.25">
      <c r="A89" s="74">
        <v>240</v>
      </c>
      <c r="B89" s="25" t="s">
        <v>87</v>
      </c>
      <c r="C89" s="20" t="s">
        <v>70</v>
      </c>
      <c r="D89" s="43" t="s">
        <v>5</v>
      </c>
      <c r="E89" s="20">
        <v>185</v>
      </c>
      <c r="F89" s="20">
        <v>116</v>
      </c>
      <c r="G89" s="20" t="s">
        <v>2</v>
      </c>
      <c r="H89" s="20" t="s">
        <v>2</v>
      </c>
    </row>
    <row r="90" spans="1:8" x14ac:dyDescent="0.25">
      <c r="A90" s="74">
        <v>241</v>
      </c>
      <c r="B90" s="25" t="s">
        <v>87</v>
      </c>
      <c r="C90" s="20" t="s">
        <v>70</v>
      </c>
      <c r="D90" s="43" t="s">
        <v>5</v>
      </c>
      <c r="E90" s="20">
        <v>154</v>
      </c>
      <c r="F90" s="20">
        <v>147</v>
      </c>
      <c r="G90" s="20" t="s">
        <v>2</v>
      </c>
      <c r="H90" s="20" t="s">
        <v>2</v>
      </c>
    </row>
    <row r="91" spans="1:8" x14ac:dyDescent="0.25">
      <c r="A91" s="74">
        <v>242</v>
      </c>
      <c r="B91" s="25" t="s">
        <v>87</v>
      </c>
      <c r="C91" s="20" t="s">
        <v>70</v>
      </c>
      <c r="D91" s="43" t="s">
        <v>5</v>
      </c>
      <c r="E91" s="20">
        <v>604</v>
      </c>
      <c r="F91" s="20">
        <v>616</v>
      </c>
      <c r="G91" s="20" t="s">
        <v>2</v>
      </c>
      <c r="H91" s="20" t="s">
        <v>2</v>
      </c>
    </row>
    <row r="92" spans="1:8" x14ac:dyDescent="0.25">
      <c r="A92" s="74">
        <v>243</v>
      </c>
      <c r="B92" s="25" t="s">
        <v>87</v>
      </c>
      <c r="C92" s="20" t="s">
        <v>70</v>
      </c>
      <c r="D92" s="43" t="s">
        <v>5</v>
      </c>
      <c r="E92" s="20">
        <v>523</v>
      </c>
      <c r="F92" s="20">
        <v>566</v>
      </c>
      <c r="G92" s="20" t="s">
        <v>2</v>
      </c>
      <c r="H92" s="20" t="s">
        <v>2</v>
      </c>
    </row>
    <row r="93" spans="1:8" x14ac:dyDescent="0.25">
      <c r="A93" s="74" t="s">
        <v>92</v>
      </c>
      <c r="B93" s="25" t="s">
        <v>87</v>
      </c>
      <c r="C93" s="20" t="s">
        <v>70</v>
      </c>
      <c r="D93" s="43" t="s">
        <v>5</v>
      </c>
      <c r="E93" s="20">
        <v>44</v>
      </c>
      <c r="F93" s="20">
        <v>44</v>
      </c>
      <c r="G93" s="20" t="s">
        <v>2</v>
      </c>
      <c r="H93" s="20" t="s">
        <v>2</v>
      </c>
    </row>
    <row r="94" spans="1:8" x14ac:dyDescent="0.25">
      <c r="A94" s="74">
        <v>244</v>
      </c>
      <c r="B94" s="25" t="s">
        <v>87</v>
      </c>
      <c r="C94" s="20" t="s">
        <v>70</v>
      </c>
      <c r="D94" s="43" t="s">
        <v>5</v>
      </c>
      <c r="E94" s="20">
        <v>264</v>
      </c>
      <c r="F94" s="20">
        <v>263</v>
      </c>
      <c r="G94" s="20" t="s">
        <v>2</v>
      </c>
      <c r="H94" s="20" t="s">
        <v>2</v>
      </c>
    </row>
    <row r="95" spans="1:8" x14ac:dyDescent="0.25">
      <c r="A95" s="74">
        <v>245</v>
      </c>
      <c r="B95" s="25" t="s">
        <v>87</v>
      </c>
      <c r="C95" s="20" t="s">
        <v>70</v>
      </c>
      <c r="D95" s="43" t="s">
        <v>5</v>
      </c>
      <c r="E95" s="20">
        <v>109</v>
      </c>
      <c r="F95" s="20">
        <v>138</v>
      </c>
      <c r="G95" s="20" t="s">
        <v>2</v>
      </c>
      <c r="H95" s="20" t="s">
        <v>2</v>
      </c>
    </row>
    <row r="96" spans="1:8" x14ac:dyDescent="0.25">
      <c r="A96" s="74">
        <v>246</v>
      </c>
      <c r="B96" s="25" t="s">
        <v>87</v>
      </c>
      <c r="C96" s="20" t="s">
        <v>70</v>
      </c>
      <c r="D96" s="43" t="s">
        <v>5</v>
      </c>
      <c r="E96" s="20">
        <v>264</v>
      </c>
      <c r="F96" s="20">
        <v>268</v>
      </c>
      <c r="G96" s="20" t="s">
        <v>2</v>
      </c>
      <c r="H96" s="20" t="s">
        <v>2</v>
      </c>
    </row>
    <row r="97" spans="1:9" x14ac:dyDescent="0.25">
      <c r="A97" s="74">
        <v>247</v>
      </c>
      <c r="B97" s="25" t="s">
        <v>87</v>
      </c>
      <c r="C97" s="20" t="s">
        <v>70</v>
      </c>
      <c r="D97" s="43" t="s">
        <v>5</v>
      </c>
      <c r="E97" s="20">
        <v>610</v>
      </c>
      <c r="F97" s="20">
        <v>616</v>
      </c>
      <c r="G97" s="20" t="s">
        <v>2</v>
      </c>
      <c r="H97" s="20" t="s">
        <v>2</v>
      </c>
    </row>
    <row r="98" spans="1:9" x14ac:dyDescent="0.25">
      <c r="A98" s="74">
        <v>248</v>
      </c>
      <c r="B98" s="25" t="s">
        <v>87</v>
      </c>
      <c r="C98" s="20" t="s">
        <v>70</v>
      </c>
      <c r="D98" s="43" t="s">
        <v>5</v>
      </c>
      <c r="E98" s="20">
        <v>610</v>
      </c>
      <c r="F98" s="20">
        <v>616</v>
      </c>
      <c r="G98" s="20" t="s">
        <v>2</v>
      </c>
      <c r="H98" s="20" t="s">
        <v>2</v>
      </c>
    </row>
    <row r="99" spans="1:9" x14ac:dyDescent="0.25">
      <c r="A99" s="74" t="s">
        <v>295</v>
      </c>
      <c r="B99" s="25" t="s">
        <v>87</v>
      </c>
      <c r="C99" s="20" t="s">
        <v>50</v>
      </c>
      <c r="D99" s="43" t="s">
        <v>5</v>
      </c>
      <c r="E99" s="20">
        <v>0</v>
      </c>
      <c r="F99" s="20">
        <v>75</v>
      </c>
      <c r="G99" s="20" t="s">
        <v>13</v>
      </c>
      <c r="H99" s="20" t="s">
        <v>13</v>
      </c>
    </row>
    <row r="100" spans="1:9" s="78" customFormat="1" x14ac:dyDescent="0.25">
      <c r="A100" s="77" t="s">
        <v>277</v>
      </c>
      <c r="B100" s="49" t="s">
        <v>86</v>
      </c>
      <c r="C100" s="50" t="s">
        <v>70</v>
      </c>
      <c r="D100" s="51" t="s">
        <v>5</v>
      </c>
      <c r="E100" s="50" t="s">
        <v>13</v>
      </c>
      <c r="F100" s="50">
        <v>2209</v>
      </c>
      <c r="G100" s="50" t="s">
        <v>13</v>
      </c>
      <c r="H100" s="50" t="s">
        <v>13</v>
      </c>
      <c r="I100" s="50"/>
    </row>
    <row r="101" spans="1:9" x14ac:dyDescent="0.25">
      <c r="A101" s="74">
        <v>301</v>
      </c>
      <c r="B101" s="25" t="s">
        <v>86</v>
      </c>
      <c r="C101" s="20" t="s">
        <v>70</v>
      </c>
      <c r="D101" s="43" t="s">
        <v>5</v>
      </c>
      <c r="E101" s="20">
        <v>207</v>
      </c>
      <c r="F101" s="20">
        <v>846</v>
      </c>
      <c r="G101" s="20" t="s">
        <v>2</v>
      </c>
      <c r="H101" s="20" t="s">
        <v>2</v>
      </c>
    </row>
    <row r="102" spans="1:9" x14ac:dyDescent="0.25">
      <c r="A102" s="74">
        <v>302</v>
      </c>
      <c r="B102" s="25" t="s">
        <v>86</v>
      </c>
      <c r="C102" s="20" t="s">
        <v>70</v>
      </c>
      <c r="D102" s="43" t="s">
        <v>5</v>
      </c>
      <c r="E102" s="20">
        <v>207</v>
      </c>
      <c r="F102" s="20">
        <v>854</v>
      </c>
      <c r="G102" s="20" t="s">
        <v>2</v>
      </c>
      <c r="H102" s="20" t="s">
        <v>2</v>
      </c>
    </row>
    <row r="103" spans="1:9" x14ac:dyDescent="0.25">
      <c r="A103" s="74"/>
      <c r="C103" s="20"/>
      <c r="D103" s="43"/>
    </row>
    <row r="104" spans="1:9" x14ac:dyDescent="0.25">
      <c r="A104" s="74" t="s">
        <v>93</v>
      </c>
      <c r="B104" s="25" t="s">
        <v>85</v>
      </c>
      <c r="C104" s="20" t="s">
        <v>70</v>
      </c>
      <c r="D104" s="43" t="s">
        <v>5</v>
      </c>
      <c r="E104" s="20">
        <v>47</v>
      </c>
      <c r="F104" s="20">
        <v>49</v>
      </c>
      <c r="G104" s="20" t="s">
        <v>2</v>
      </c>
      <c r="H104" s="20" t="s">
        <v>2</v>
      </c>
    </row>
    <row r="105" spans="1:9" x14ac:dyDescent="0.25">
      <c r="A105" s="74" t="s">
        <v>93</v>
      </c>
      <c r="B105" s="25" t="s">
        <v>87</v>
      </c>
      <c r="C105" s="20" t="s">
        <v>70</v>
      </c>
      <c r="D105" s="43" t="s">
        <v>5</v>
      </c>
      <c r="E105" s="20">
        <v>47</v>
      </c>
      <c r="F105" s="20">
        <v>49</v>
      </c>
      <c r="G105" s="20" t="s">
        <v>2</v>
      </c>
      <c r="H105" s="20" t="s">
        <v>2</v>
      </c>
    </row>
    <row r="106" spans="1:9" x14ac:dyDescent="0.25">
      <c r="A106" s="74" t="s">
        <v>94</v>
      </c>
      <c r="B106" s="25" t="s">
        <v>85</v>
      </c>
      <c r="C106" s="20" t="s">
        <v>70</v>
      </c>
      <c r="D106" s="43" t="s">
        <v>5</v>
      </c>
      <c r="E106" s="20">
        <v>236</v>
      </c>
      <c r="F106" s="20">
        <v>263</v>
      </c>
      <c r="G106" s="20" t="s">
        <v>2</v>
      </c>
      <c r="H106" s="20" t="s">
        <v>2</v>
      </c>
    </row>
    <row r="107" spans="1:9" x14ac:dyDescent="0.25">
      <c r="A107" s="74" t="s">
        <v>95</v>
      </c>
      <c r="B107" s="25" t="s">
        <v>85</v>
      </c>
      <c r="C107" s="20" t="s">
        <v>70</v>
      </c>
      <c r="D107" s="43" t="s">
        <v>5</v>
      </c>
      <c r="E107" s="20">
        <v>235</v>
      </c>
      <c r="F107" s="20">
        <v>166</v>
      </c>
      <c r="G107" s="20" t="s">
        <v>2</v>
      </c>
      <c r="H107" s="20" t="s">
        <v>2</v>
      </c>
    </row>
    <row r="108" spans="1:9" x14ac:dyDescent="0.25">
      <c r="A108" s="74" t="s">
        <v>94</v>
      </c>
      <c r="B108" s="25" t="s">
        <v>87</v>
      </c>
      <c r="C108" s="20" t="s">
        <v>70</v>
      </c>
      <c r="D108" s="43" t="s">
        <v>5</v>
      </c>
      <c r="E108" s="20">
        <v>236</v>
      </c>
      <c r="F108" s="20">
        <v>177</v>
      </c>
      <c r="G108" s="20" t="s">
        <v>2</v>
      </c>
      <c r="H108" s="20" t="s">
        <v>2</v>
      </c>
    </row>
    <row r="109" spans="1:9" x14ac:dyDescent="0.25">
      <c r="A109" s="74" t="s">
        <v>95</v>
      </c>
      <c r="B109" s="25" t="s">
        <v>87</v>
      </c>
      <c r="C109" s="20" t="s">
        <v>70</v>
      </c>
      <c r="D109" s="43" t="s">
        <v>5</v>
      </c>
      <c r="E109" s="20">
        <v>235</v>
      </c>
      <c r="F109" s="20">
        <v>243</v>
      </c>
      <c r="G109" s="20" t="s">
        <v>2</v>
      </c>
      <c r="H109" s="20" t="s">
        <v>2</v>
      </c>
    </row>
    <row r="110" spans="1:9" x14ac:dyDescent="0.25">
      <c r="A110" s="74" t="s">
        <v>94</v>
      </c>
      <c r="B110" s="25" t="s">
        <v>86</v>
      </c>
      <c r="C110" s="20" t="s">
        <v>70</v>
      </c>
      <c r="D110" s="43" t="s">
        <v>5</v>
      </c>
      <c r="E110" s="20">
        <v>236</v>
      </c>
      <c r="F110" s="20">
        <v>229</v>
      </c>
      <c r="G110" s="20" t="s">
        <v>2</v>
      </c>
      <c r="H110" s="20" t="s">
        <v>2</v>
      </c>
    </row>
    <row r="111" spans="1:9" x14ac:dyDescent="0.25">
      <c r="A111" s="74"/>
      <c r="C111" s="20"/>
      <c r="D111" s="43"/>
    </row>
    <row r="112" spans="1:9" ht="15.75" thickBot="1" x14ac:dyDescent="0.3">
      <c r="A112" s="74"/>
      <c r="C112" s="20"/>
    </row>
    <row r="113" spans="1:13" ht="30" x14ac:dyDescent="0.25">
      <c r="A113" s="74"/>
      <c r="C113" s="20"/>
      <c r="G113" s="45" t="s">
        <v>45</v>
      </c>
      <c r="H113" s="46" t="s">
        <v>46</v>
      </c>
      <c r="J113" s="33" t="s">
        <v>40</v>
      </c>
      <c r="K113" s="27"/>
      <c r="L113" s="27"/>
      <c r="M113" s="33" t="s">
        <v>41</v>
      </c>
    </row>
    <row r="114" spans="1:13" ht="15.75" thickBot="1" x14ac:dyDescent="0.3">
      <c r="A114" s="74"/>
      <c r="C114" s="20"/>
      <c r="G114" s="82">
        <f>COUNTIF(G9:G113,"New Tag Required")</f>
        <v>2</v>
      </c>
      <c r="H114" s="83">
        <f>COUNTIF(H9:H113,"New Sign Required")</f>
        <v>2</v>
      </c>
      <c r="J114" s="84">
        <f>COUNTIF(J7:J113,"Installed")</f>
        <v>0</v>
      </c>
      <c r="K114" s="27"/>
      <c r="L114" s="27"/>
      <c r="M114" s="84">
        <f>COUNTIF(M7:M113,"Installed")</f>
        <v>0</v>
      </c>
    </row>
    <row r="115" spans="1:13" x14ac:dyDescent="0.25">
      <c r="A115" s="74"/>
      <c r="C115" s="20"/>
      <c r="F115" s="85"/>
    </row>
    <row r="116" spans="1:13" x14ac:dyDescent="0.25">
      <c r="A116" s="74"/>
      <c r="C116" s="20"/>
      <c r="F116" s="85"/>
    </row>
    <row r="117" spans="1:13" x14ac:dyDescent="0.25">
      <c r="A117" s="72"/>
      <c r="C117" s="20"/>
      <c r="F117" s="86"/>
    </row>
    <row r="118" spans="1:13" x14ac:dyDescent="0.25">
      <c r="A118" s="72"/>
      <c r="C118" s="20"/>
      <c r="F118" s="85"/>
    </row>
    <row r="119" spans="1:13" x14ac:dyDescent="0.25">
      <c r="A119" s="72"/>
      <c r="C119" s="20"/>
      <c r="F119" s="85"/>
    </row>
    <row r="120" spans="1:13" x14ac:dyDescent="0.25">
      <c r="A120" s="87"/>
      <c r="C120" s="20"/>
    </row>
    <row r="121" spans="1:13" x14ac:dyDescent="0.25">
      <c r="A121" s="87"/>
      <c r="C121" s="20"/>
    </row>
    <row r="122" spans="1:13" x14ac:dyDescent="0.25">
      <c r="A122" s="87"/>
      <c r="C122" s="20"/>
    </row>
    <row r="123" spans="1:13" x14ac:dyDescent="0.25">
      <c r="A123" s="72"/>
      <c r="C123" s="20"/>
    </row>
    <row r="124" spans="1:13" x14ac:dyDescent="0.25">
      <c r="A124" s="72"/>
      <c r="C124" s="20"/>
      <c r="F124" s="88"/>
    </row>
    <row r="125" spans="1:13" x14ac:dyDescent="0.25">
      <c r="A125" s="89"/>
      <c r="C125" s="20"/>
    </row>
    <row r="126" spans="1:13" x14ac:dyDescent="0.25">
      <c r="A126" s="89"/>
      <c r="C126" s="20"/>
    </row>
    <row r="127" spans="1:13" x14ac:dyDescent="0.25">
      <c r="A127" s="89"/>
      <c r="C127" s="20"/>
    </row>
    <row r="128" spans="1:13" x14ac:dyDescent="0.25">
      <c r="A128" s="89"/>
      <c r="C128" s="20"/>
    </row>
    <row r="129" spans="1:3" x14ac:dyDescent="0.25">
      <c r="A129" s="89"/>
      <c r="C129" s="20"/>
    </row>
    <row r="130" spans="1:3" x14ac:dyDescent="0.25">
      <c r="A130" s="89"/>
      <c r="C130" s="20"/>
    </row>
    <row r="131" spans="1:3" x14ac:dyDescent="0.25">
      <c r="A131" s="89"/>
      <c r="C131" s="20"/>
    </row>
    <row r="132" spans="1:3" x14ac:dyDescent="0.25">
      <c r="A132" s="72"/>
      <c r="C132" s="20"/>
    </row>
    <row r="133" spans="1:3" x14ac:dyDescent="0.25">
      <c r="A133" s="72"/>
      <c r="C133" s="20"/>
    </row>
    <row r="134" spans="1:3" x14ac:dyDescent="0.25">
      <c r="C134" s="20"/>
    </row>
    <row r="135" spans="1:3" x14ac:dyDescent="0.25">
      <c r="C135" s="20"/>
    </row>
    <row r="136" spans="1:3" x14ac:dyDescent="0.25">
      <c r="C136" s="20"/>
    </row>
    <row r="137" spans="1:3" x14ac:dyDescent="0.25">
      <c r="C137" s="20"/>
    </row>
    <row r="138" spans="1:3" x14ac:dyDescent="0.25">
      <c r="C138" s="20"/>
    </row>
    <row r="139" spans="1:3" x14ac:dyDescent="0.25">
      <c r="C139" s="20"/>
    </row>
    <row r="140" spans="1:3" x14ac:dyDescent="0.25">
      <c r="C140" s="20"/>
    </row>
    <row r="141" spans="1:3" x14ac:dyDescent="0.25">
      <c r="C141" s="20"/>
    </row>
    <row r="142" spans="1:3" x14ac:dyDescent="0.25">
      <c r="C142" s="20"/>
    </row>
    <row r="143" spans="1:3" x14ac:dyDescent="0.25">
      <c r="C143" s="20"/>
    </row>
    <row r="144" spans="1:3" x14ac:dyDescent="0.25">
      <c r="C144" s="20"/>
    </row>
    <row r="145" spans="3:3" x14ac:dyDescent="0.25">
      <c r="C145" s="20"/>
    </row>
    <row r="146" spans="3:3" x14ac:dyDescent="0.25">
      <c r="C146" s="20"/>
    </row>
    <row r="147" spans="3:3" x14ac:dyDescent="0.25">
      <c r="C147" s="20"/>
    </row>
    <row r="148" spans="3:3" x14ac:dyDescent="0.25">
      <c r="C148" s="20"/>
    </row>
    <row r="149" spans="3:3" x14ac:dyDescent="0.25">
      <c r="C149" s="20"/>
    </row>
    <row r="150" spans="3:3" x14ac:dyDescent="0.25">
      <c r="C150" s="20"/>
    </row>
    <row r="151" spans="3:3" x14ac:dyDescent="0.25">
      <c r="C151" s="20"/>
    </row>
    <row r="152" spans="3:3" x14ac:dyDescent="0.25">
      <c r="C152" s="20"/>
    </row>
    <row r="153" spans="3:3" x14ac:dyDescent="0.25">
      <c r="C153" s="20"/>
    </row>
    <row r="154" spans="3:3" x14ac:dyDescent="0.25">
      <c r="C154" s="20"/>
    </row>
    <row r="155" spans="3:3" x14ac:dyDescent="0.25">
      <c r="C155" s="20"/>
    </row>
    <row r="156" spans="3:3" x14ac:dyDescent="0.25">
      <c r="C156" s="20"/>
    </row>
    <row r="273" spans="3:3" x14ac:dyDescent="0.25">
      <c r="C273" s="19" t="s">
        <v>29</v>
      </c>
    </row>
  </sheetData>
  <sheetProtection formatCells="0" formatColumns="0" formatRows="0" insertRows="0" deleteRows="0"/>
  <sortState xmlns:xlrd2="http://schemas.microsoft.com/office/spreadsheetml/2017/richdata2" ref="A12:I34">
    <sortCondition ref="C6:C28"/>
    <sortCondition ref="A6:A28"/>
  </sortState>
  <mergeCells count="2">
    <mergeCell ref="B1:C1"/>
    <mergeCell ref="B2:C2"/>
  </mergeCells>
  <conditionalFormatting sqref="G115:G126 G103 G111 G7:G52 G54:G99">
    <cfRule type="containsText" dxfId="78" priority="377" operator="containsText" text="New Tag Required">
      <formula>NOT(ISERROR(SEARCH("New Tag Required",G7)))</formula>
    </cfRule>
  </conditionalFormatting>
  <conditionalFormatting sqref="D111:D172 D103 D7:D100">
    <cfRule type="containsText" dxfId="77" priority="376" operator="containsText" text="Yes">
      <formula>NOT(ISERROR(SEARCH("Yes",D7)))</formula>
    </cfRule>
  </conditionalFormatting>
  <conditionalFormatting sqref="H115:H172 H273:H494 H103 H111 H7:H52 H54:H99">
    <cfRule type="containsText" dxfId="76" priority="364" operator="containsText" text="New Sign Required">
      <formula>NOT(ISERROR(SEARCH("New Sign Required",H7)))</formula>
    </cfRule>
  </conditionalFormatting>
  <conditionalFormatting sqref="G115:G172 G103:H103 G111:H111 G7:H52 G54:H99">
    <cfRule type="containsText" dxfId="75" priority="363" operator="containsText" text="Action Required">
      <formula>NOT(ISERROR(SEARCH("Action Required",G7)))</formula>
    </cfRule>
  </conditionalFormatting>
  <conditionalFormatting sqref="H115:H172">
    <cfRule type="containsText" dxfId="74" priority="362" operator="containsText" text="Action Required">
      <formula>NOT(ISERROR(SEARCH("Action Required",H115)))</formula>
    </cfRule>
  </conditionalFormatting>
  <conditionalFormatting sqref="G112">
    <cfRule type="containsText" dxfId="73" priority="304" operator="containsText" text="New Tag Required">
      <formula>NOT(ISERROR(SEARCH("New Tag Required",G112)))</formula>
    </cfRule>
  </conditionalFormatting>
  <conditionalFormatting sqref="H112">
    <cfRule type="containsText" dxfId="72" priority="302" operator="containsText" text="New Sign Required">
      <formula>NOT(ISERROR(SEARCH("New Sign Required",H112)))</formula>
    </cfRule>
  </conditionalFormatting>
  <conditionalFormatting sqref="G112">
    <cfRule type="containsText" dxfId="71" priority="301" operator="containsText" text="Action Required">
      <formula>NOT(ISERROR(SEARCH("Action Required",G112)))</formula>
    </cfRule>
  </conditionalFormatting>
  <conditionalFormatting sqref="H112">
    <cfRule type="containsText" dxfId="70" priority="300" operator="containsText" text="Action Required">
      <formula>NOT(ISERROR(SEARCH("Action Required",H112)))</formula>
    </cfRule>
  </conditionalFormatting>
  <conditionalFormatting sqref="D173:D272">
    <cfRule type="containsText" dxfId="69" priority="296" operator="containsText" text="Yes">
      <formula>NOT(ISERROR(SEARCH("Yes",D173)))</formula>
    </cfRule>
  </conditionalFormatting>
  <conditionalFormatting sqref="H173:H272">
    <cfRule type="containsText" dxfId="68" priority="295" operator="containsText" text="New Sign Required">
      <formula>NOT(ISERROR(SEARCH("New Sign Required",H173)))</formula>
    </cfRule>
  </conditionalFormatting>
  <conditionalFormatting sqref="G173:G272">
    <cfRule type="containsText" dxfId="67" priority="294" operator="containsText" text="Action Required">
      <formula>NOT(ISERROR(SEARCH("Action Required",G173)))</formula>
    </cfRule>
  </conditionalFormatting>
  <conditionalFormatting sqref="H173:H272">
    <cfRule type="containsText" dxfId="66" priority="293" operator="containsText" text="Action Required">
      <formula>NOT(ISERROR(SEARCH("Action Required",H173)))</formula>
    </cfRule>
  </conditionalFormatting>
  <conditionalFormatting sqref="J2:N2">
    <cfRule type="cellIs" dxfId="65" priority="270" operator="notEqual">
      <formula>0</formula>
    </cfRule>
  </conditionalFormatting>
  <conditionalFormatting sqref="J16:J23 J8:J14">
    <cfRule type="cellIs" dxfId="64" priority="269" operator="equal">
      <formula>0</formula>
    </cfRule>
  </conditionalFormatting>
  <conditionalFormatting sqref="M16:M23 M8:M14">
    <cfRule type="cellIs" dxfId="63" priority="268" operator="equal">
      <formula>0</formula>
    </cfRule>
  </conditionalFormatting>
  <conditionalFormatting sqref="M16:M23 J16:J23 M8:M14 J8:J14">
    <cfRule type="cellIs" dxfId="62" priority="265" operator="equal">
      <formula>"In Progress"</formula>
    </cfRule>
    <cfRule type="cellIs" dxfId="61" priority="266" operator="equal">
      <formula>"Log Issues"</formula>
    </cfRule>
    <cfRule type="cellIs" dxfId="60" priority="267" operator="equal">
      <formula>"N/A"</formula>
    </cfRule>
  </conditionalFormatting>
  <conditionalFormatting sqref="K12:L12 K8:K11">
    <cfRule type="expression" dxfId="59" priority="264">
      <formula>$J8="Log Issues"</formula>
    </cfRule>
  </conditionalFormatting>
  <conditionalFormatting sqref="H1:H5 H103 H111:H1048576 H7:H52 H54:H99">
    <cfRule type="containsText" dxfId="58" priority="257" operator="containsText" text="Remove Old Sign">
      <formula>NOT(ISERROR(SEARCH("Remove Old Sign",H1)))</formula>
    </cfRule>
    <cfRule type="containsText" dxfId="57" priority="258" operator="containsText" text="Move Sign to New Location">
      <formula>NOT(ISERROR(SEARCH("Move Sign to New Location",H1)))</formula>
    </cfRule>
  </conditionalFormatting>
  <conditionalFormatting sqref="G1:G5 G103 G111:G1048576 G7:G52 G54:G99">
    <cfRule type="containsText" dxfId="56" priority="256" operator="containsText" text="Remove Old Tag">
      <formula>NOT(ISERROR(SEARCH("Remove Old Tag",G1)))</formula>
    </cfRule>
  </conditionalFormatting>
  <conditionalFormatting sqref="N8">
    <cfRule type="expression" dxfId="55" priority="381">
      <formula>$M10="Log Issues"</formula>
    </cfRule>
  </conditionalFormatting>
  <conditionalFormatting sqref="J10">
    <cfRule type="cellIs" dxfId="54" priority="133" operator="equal">
      <formula>0</formula>
    </cfRule>
  </conditionalFormatting>
  <conditionalFormatting sqref="M10">
    <cfRule type="cellIs" dxfId="53" priority="132" operator="equal">
      <formula>0</formula>
    </cfRule>
  </conditionalFormatting>
  <conditionalFormatting sqref="J10 M10">
    <cfRule type="cellIs" dxfId="52" priority="129" operator="equal">
      <formula>"In Progress"</formula>
    </cfRule>
    <cfRule type="cellIs" dxfId="51" priority="130" operator="equal">
      <formula>"Log Issues"</formula>
    </cfRule>
    <cfRule type="cellIs" dxfId="50" priority="131" operator="equal">
      <formula>"N/A"</formula>
    </cfRule>
  </conditionalFormatting>
  <conditionalFormatting sqref="J15">
    <cfRule type="cellIs" dxfId="49" priority="57" operator="equal">
      <formula>0</formula>
    </cfRule>
  </conditionalFormatting>
  <conditionalFormatting sqref="J15">
    <cfRule type="cellIs" dxfId="48" priority="54" operator="equal">
      <formula>"In Progress"</formula>
    </cfRule>
    <cfRule type="cellIs" dxfId="47" priority="55" operator="equal">
      <formula>"Log Issues"</formula>
    </cfRule>
    <cfRule type="cellIs" dxfId="46" priority="56" operator="equal">
      <formula>"N/A"</formula>
    </cfRule>
  </conditionalFormatting>
  <conditionalFormatting sqref="N10">
    <cfRule type="expression" dxfId="45" priority="416">
      <formula>$M11="Log Issues"</formula>
    </cfRule>
  </conditionalFormatting>
  <conditionalFormatting sqref="N9">
    <cfRule type="expression" dxfId="44" priority="417">
      <formula>#REF!="Log Issues"</formula>
    </cfRule>
  </conditionalFormatting>
  <conditionalFormatting sqref="N11">
    <cfRule type="expression" dxfId="43" priority="452">
      <formula>#REF!="Log Issues"</formula>
    </cfRule>
  </conditionalFormatting>
  <conditionalFormatting sqref="D104:D110">
    <cfRule type="containsText" dxfId="42" priority="45" operator="containsText" text="Yes">
      <formula>NOT(ISERROR(SEARCH("Yes",D104)))</formula>
    </cfRule>
  </conditionalFormatting>
  <conditionalFormatting sqref="D101:D102">
    <cfRule type="containsText" dxfId="41" priority="44" operator="containsText" text="Yes">
      <formula>NOT(ISERROR(SEARCH("Yes",D101)))</formula>
    </cfRule>
  </conditionalFormatting>
  <conditionalFormatting sqref="G101:G102">
    <cfRule type="containsText" dxfId="40" priority="36" operator="containsText" text="New Tag Required">
      <formula>NOT(ISERROR(SEARCH("New Tag Required",G101)))</formula>
    </cfRule>
  </conditionalFormatting>
  <conditionalFormatting sqref="G101:G102">
    <cfRule type="containsText" dxfId="39" priority="35" operator="containsText" text="Action Required">
      <formula>NOT(ISERROR(SEARCH("Action Required",G101)))</formula>
    </cfRule>
  </conditionalFormatting>
  <conditionalFormatting sqref="G101:G102">
    <cfRule type="containsText" dxfId="38" priority="34" operator="containsText" text="Remove Old Tag">
      <formula>NOT(ISERROR(SEARCH("Remove Old Tag",G101)))</formula>
    </cfRule>
  </conditionalFormatting>
  <conditionalFormatting sqref="H101:H102">
    <cfRule type="containsText" dxfId="37" priority="33" operator="containsText" text="New Sign Required">
      <formula>NOT(ISERROR(SEARCH("New Sign Required",H101)))</formula>
    </cfRule>
  </conditionalFormatting>
  <conditionalFormatting sqref="H101:H102">
    <cfRule type="containsText" dxfId="36" priority="32" operator="containsText" text="Action Required">
      <formula>NOT(ISERROR(SEARCH("Action Required",H101)))</formula>
    </cfRule>
  </conditionalFormatting>
  <conditionalFormatting sqref="H101:H102">
    <cfRule type="containsText" dxfId="35" priority="30" operator="containsText" text="Remove Old Sign">
      <formula>NOT(ISERROR(SEARCH("Remove Old Sign",H101)))</formula>
    </cfRule>
    <cfRule type="containsText" dxfId="34" priority="31" operator="containsText" text="Move Sign to New Location">
      <formula>NOT(ISERROR(SEARCH("Move Sign to New Location",H101)))</formula>
    </cfRule>
  </conditionalFormatting>
  <conditionalFormatting sqref="G104:G110">
    <cfRule type="containsText" dxfId="33" priority="29" operator="containsText" text="New Tag Required">
      <formula>NOT(ISERROR(SEARCH("New Tag Required",G104)))</formula>
    </cfRule>
  </conditionalFormatting>
  <conditionalFormatting sqref="G104:G110">
    <cfRule type="containsText" dxfId="32" priority="28" operator="containsText" text="Action Required">
      <formula>NOT(ISERROR(SEARCH("Action Required",G104)))</formula>
    </cfRule>
  </conditionalFormatting>
  <conditionalFormatting sqref="G104:G110">
    <cfRule type="containsText" dxfId="31" priority="27" operator="containsText" text="Remove Old Tag">
      <formula>NOT(ISERROR(SEARCH("Remove Old Tag",G104)))</formula>
    </cfRule>
  </conditionalFormatting>
  <conditionalFormatting sqref="H104:H110">
    <cfRule type="containsText" dxfId="30" priority="26" operator="containsText" text="New Sign Required">
      <formula>NOT(ISERROR(SEARCH("New Sign Required",H104)))</formula>
    </cfRule>
  </conditionalFormatting>
  <conditionalFormatting sqref="H104:H110">
    <cfRule type="containsText" dxfId="29" priority="25" operator="containsText" text="Action Required">
      <formula>NOT(ISERROR(SEARCH("Action Required",H104)))</formula>
    </cfRule>
  </conditionalFormatting>
  <conditionalFormatting sqref="H104:H110">
    <cfRule type="containsText" dxfId="28" priority="23" operator="containsText" text="Remove Old Sign">
      <formula>NOT(ISERROR(SEARCH("Remove Old Sign",H104)))</formula>
    </cfRule>
    <cfRule type="containsText" dxfId="27" priority="24" operator="containsText" text="Move Sign to New Location">
      <formula>NOT(ISERROR(SEARCH("Move Sign to New Location",H104)))</formula>
    </cfRule>
  </conditionalFormatting>
  <conditionalFormatting sqref="D6">
    <cfRule type="containsText" dxfId="26" priority="22" operator="containsText" text="Yes">
      <formula>NOT(ISERROR(SEARCH("Yes",D6)))</formula>
    </cfRule>
  </conditionalFormatting>
  <conditionalFormatting sqref="G6">
    <cfRule type="containsText" dxfId="25" priority="21" operator="containsText" text="New Tag Required">
      <formula>NOT(ISERROR(SEARCH("New Tag Required",G6)))</formula>
    </cfRule>
  </conditionalFormatting>
  <conditionalFormatting sqref="G6">
    <cfRule type="containsText" dxfId="24" priority="20" operator="containsText" text="Action Required">
      <formula>NOT(ISERROR(SEARCH("Action Required",G6)))</formula>
    </cfRule>
  </conditionalFormatting>
  <conditionalFormatting sqref="G6">
    <cfRule type="containsText" dxfId="23" priority="19" operator="containsText" text="Remove Old Tag">
      <formula>NOT(ISERROR(SEARCH("Remove Old Tag",G6)))</formula>
    </cfRule>
  </conditionalFormatting>
  <conditionalFormatting sqref="H6">
    <cfRule type="containsText" dxfId="22" priority="18" operator="containsText" text="New Sign Required">
      <formula>NOT(ISERROR(SEARCH("New Sign Required",H6)))</formula>
    </cfRule>
  </conditionalFormatting>
  <conditionalFormatting sqref="H6">
    <cfRule type="containsText" dxfId="21" priority="17" operator="containsText" text="Action Required">
      <formula>NOT(ISERROR(SEARCH("Action Required",H6)))</formula>
    </cfRule>
  </conditionalFormatting>
  <conditionalFormatting sqref="H6">
    <cfRule type="containsText" dxfId="20" priority="15" operator="containsText" text="Remove Old Sign">
      <formula>NOT(ISERROR(SEARCH("Remove Old Sign",H6)))</formula>
    </cfRule>
    <cfRule type="containsText" dxfId="19" priority="16" operator="containsText" text="Move Sign to New Location">
      <formula>NOT(ISERROR(SEARCH("Move Sign to New Location",H6)))</formula>
    </cfRule>
  </conditionalFormatting>
  <conditionalFormatting sqref="G53">
    <cfRule type="containsText" dxfId="18" priority="14" operator="containsText" text="New Tag Required">
      <formula>NOT(ISERROR(SEARCH("New Tag Required",G53)))</formula>
    </cfRule>
  </conditionalFormatting>
  <conditionalFormatting sqref="G53">
    <cfRule type="containsText" dxfId="17" priority="13" operator="containsText" text="Action Required">
      <formula>NOT(ISERROR(SEARCH("Action Required",G53)))</formula>
    </cfRule>
  </conditionalFormatting>
  <conditionalFormatting sqref="G53">
    <cfRule type="containsText" dxfId="16" priority="12" operator="containsText" text="Remove Old Tag">
      <formula>NOT(ISERROR(SEARCH("Remove Old Tag",G53)))</formula>
    </cfRule>
  </conditionalFormatting>
  <conditionalFormatting sqref="H53">
    <cfRule type="containsText" dxfId="15" priority="11" operator="containsText" text="New Sign Required">
      <formula>NOT(ISERROR(SEARCH("New Sign Required",H53)))</formula>
    </cfRule>
  </conditionalFormatting>
  <conditionalFormatting sqref="H53">
    <cfRule type="containsText" dxfId="14" priority="10" operator="containsText" text="Action Required">
      <formula>NOT(ISERROR(SEARCH("Action Required",H53)))</formula>
    </cfRule>
  </conditionalFormatting>
  <conditionalFormatting sqref="H53">
    <cfRule type="containsText" dxfId="13" priority="8" operator="containsText" text="Remove Old Sign">
      <formula>NOT(ISERROR(SEARCH("Remove Old Sign",H53)))</formula>
    </cfRule>
    <cfRule type="containsText" dxfId="12" priority="9" operator="containsText" text="Move Sign to New Location">
      <formula>NOT(ISERROR(SEARCH("Move Sign to New Location",H53)))</formula>
    </cfRule>
  </conditionalFormatting>
  <conditionalFormatting sqref="G100">
    <cfRule type="containsText" dxfId="11" priority="7" operator="containsText" text="New Tag Required">
      <formula>NOT(ISERROR(SEARCH("New Tag Required",G100)))</formula>
    </cfRule>
  </conditionalFormatting>
  <conditionalFormatting sqref="G100">
    <cfRule type="containsText" dxfId="10" priority="6" operator="containsText" text="Action Required">
      <formula>NOT(ISERROR(SEARCH("Action Required",G100)))</formula>
    </cfRule>
  </conditionalFormatting>
  <conditionalFormatting sqref="G100">
    <cfRule type="containsText" dxfId="9" priority="5" operator="containsText" text="Remove Old Tag">
      <formula>NOT(ISERROR(SEARCH("Remove Old Tag",G100)))</formula>
    </cfRule>
  </conditionalFormatting>
  <conditionalFormatting sqref="H100">
    <cfRule type="containsText" dxfId="8" priority="4" operator="containsText" text="New Sign Required">
      <formula>NOT(ISERROR(SEARCH("New Sign Required",H100)))</formula>
    </cfRule>
  </conditionalFormatting>
  <conditionalFormatting sqref="H100">
    <cfRule type="containsText" dxfId="7" priority="3" operator="containsText" text="Action Required">
      <formula>NOT(ISERROR(SEARCH("Action Required",H100)))</formula>
    </cfRule>
  </conditionalFormatting>
  <conditionalFormatting sqref="H100">
    <cfRule type="containsText" dxfId="6" priority="1" operator="containsText" text="Remove Old Sign">
      <formula>NOT(ISERROR(SEARCH("Remove Old Sign",H100)))</formula>
    </cfRule>
    <cfRule type="containsText" dxfId="5" priority="2" operator="containsText" text="Move Sign to New Location">
      <formula>NOT(ISERROR(SEARCH("Move Sign to New Location",H100)))</formula>
    </cfRule>
  </conditionalFormatting>
  <dataValidations count="2">
    <dataValidation type="list" allowBlank="1" showInputMessage="1" showErrorMessage="1" sqref="H273:H477" xr:uid="{00000000-0002-0000-0000-000000000000}">
      <formula1>DoorSignage</formula1>
    </dataValidation>
    <dataValidation type="list" allowBlank="1" showInputMessage="1" showErrorMessage="1" sqref="D6:D147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Lookup!$D$1:$D$4</xm:f>
          </x14:formula1>
          <xm:sqref>H112 H115:H272 H104:H110 H6:H102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G112 G115:G272 G104:G110 G6:G102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C112:C272 C6:C110</xm:sqref>
        </x14:dataValidation>
        <x14:dataValidation type="list" allowBlank="1" showInputMessage="1" showErrorMessage="1" xr:uid="{00000000-0002-0000-0000-000006000000}">
          <x14:formula1>
            <xm:f>Lookup!$F$1:$F$8</xm:f>
          </x14:formula1>
          <xm:sqref>M16:M23 M8:M14</xm:sqref>
        </x14:dataValidation>
        <x14:dataValidation type="list" allowBlank="1" showInputMessage="1" xr:uid="{00000000-0002-0000-0000-000007000000}">
          <x14:formula1>
            <xm:f>'U:\CAD\Projects\Key_Drawings\Open_Projects\DRAFT_KD0293\[DRAFT_KDU_0293_00_201811105_PedsEndo.xlsx]Lookup'!#REF!</xm:f>
          </x14:formula1>
          <xm:sqref>C111</xm:sqref>
        </x14:dataValidation>
        <x14:dataValidation type="list" allowBlank="1" showInputMessage="1" showErrorMessage="1" xr:uid="{00000000-0002-0000-0000-000008000000}">
          <x14:formula1>
            <xm:f>'N:\GIS\Projects\Facility_Needs\Field_Audit\101-Signage_Tag_Updates\Key_Drawing_Update_Logs\In_Progress\[Test_KDU_0001_20120209.xlsx]Lookup'!#REF!</xm:f>
          </x14:formula1>
          <xm:sqref>O8:O11</xm:sqref>
        </x14:dataValidation>
        <x14:dataValidation type="list" allowBlank="1" showInputMessage="1" showErrorMessage="1" xr:uid="{00000000-0002-0000-0000-000009000000}">
          <x14:formula1>
            <xm:f>'U:\CAD\Projects\Key_Drawings\Open_Projects\DRAFT_KD0293\[DRAFT_KDU_0293_00_201811105_PedsEndo.xlsx]Lookup'!#REF!</xm:f>
          </x14:formula1>
          <xm:sqref>G111:H111 G103:H103</xm:sqref>
        </x14:dataValidation>
        <x14:dataValidation type="list" allowBlank="1" showInputMessage="1" showErrorMessage="1" xr:uid="{00000000-0002-0000-0000-00000A000000}">
          <x14:formula1>
            <xm:f>Lookup!$F$1:$F$7</xm:f>
          </x14:formula1>
          <xm:sqref>J8:J23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7"/>
  <sheetViews>
    <sheetView zoomScaleNormal="100" workbookViewId="0">
      <selection activeCell="E42" sqref="E42"/>
    </sheetView>
  </sheetViews>
  <sheetFormatPr defaultColWidth="9.140625" defaultRowHeight="15" x14ac:dyDescent="0.25"/>
  <cols>
    <col min="1" max="1" width="22.42578125" style="25" bestFit="1" customWidth="1"/>
    <col min="2" max="2" width="31.7109375" style="25" bestFit="1" customWidth="1"/>
    <col min="3" max="3" width="24" style="19" customWidth="1"/>
    <col min="4" max="4" width="14.28515625" style="19" bestFit="1" customWidth="1"/>
    <col min="5" max="5" width="13.7109375" style="19" customWidth="1"/>
    <col min="6" max="6" width="13.28515625" style="19" bestFit="1" customWidth="1"/>
    <col min="7" max="8" width="18.5703125" style="19" customWidth="1"/>
    <col min="9" max="10" width="26.85546875" style="20" customWidth="1"/>
    <col min="11" max="16384" width="9.140625" style="19"/>
  </cols>
  <sheetData>
    <row r="1" spans="1:10" x14ac:dyDescent="0.25">
      <c r="A1" s="17" t="s">
        <v>7</v>
      </c>
      <c r="B1" s="34" t="s">
        <v>77</v>
      </c>
      <c r="C1" s="18"/>
      <c r="D1" s="11" t="s">
        <v>10</v>
      </c>
      <c r="E1" s="35">
        <f>'KD Changes'!G1</f>
        <v>43770</v>
      </c>
    </row>
    <row r="2" spans="1:10" ht="15" customHeight="1" x14ac:dyDescent="0.25">
      <c r="A2" s="21" t="s">
        <v>8</v>
      </c>
      <c r="B2" s="22" t="str">
        <f>'KD Changes'!B2:C2</f>
        <v>Moloney Building</v>
      </c>
      <c r="C2" s="23"/>
      <c r="D2" s="24" t="s">
        <v>12</v>
      </c>
      <c r="E2" s="36" t="str">
        <f>'KD Changes'!G2</f>
        <v>Nicole Kline</v>
      </c>
    </row>
    <row r="5" spans="1:10" s="14" customFormat="1" ht="24" customHeight="1" thickBot="1" x14ac:dyDescent="0.3">
      <c r="A5" s="12" t="s">
        <v>59</v>
      </c>
      <c r="B5" s="13" t="s">
        <v>60</v>
      </c>
      <c r="C5" s="13" t="s">
        <v>61</v>
      </c>
      <c r="D5" s="13" t="s">
        <v>62</v>
      </c>
      <c r="E5" s="13" t="s">
        <v>17</v>
      </c>
    </row>
    <row r="6" spans="1:10" s="38" customFormat="1" ht="18" customHeight="1" thickTop="1" x14ac:dyDescent="0.25">
      <c r="A6" s="47" t="s">
        <v>280</v>
      </c>
      <c r="B6" s="48" t="s">
        <v>281</v>
      </c>
      <c r="C6" s="38" t="s">
        <v>64</v>
      </c>
      <c r="D6" s="38">
        <v>21880</v>
      </c>
      <c r="G6" s="39"/>
      <c r="H6" s="39"/>
    </row>
    <row r="7" spans="1:10" ht="18" customHeight="1" x14ac:dyDescent="0.25">
      <c r="A7" s="47" t="s">
        <v>96</v>
      </c>
      <c r="B7" s="48" t="s">
        <v>97</v>
      </c>
      <c r="C7" s="38" t="s">
        <v>64</v>
      </c>
      <c r="D7" s="10">
        <v>385</v>
      </c>
      <c r="G7" s="14"/>
      <c r="H7" s="14"/>
      <c r="I7" s="19"/>
      <c r="J7" s="19"/>
    </row>
    <row r="8" spans="1:10" ht="18" customHeight="1" x14ac:dyDescent="0.25">
      <c r="A8" s="47" t="s">
        <v>98</v>
      </c>
      <c r="B8" s="48" t="s">
        <v>99</v>
      </c>
      <c r="C8" s="38" t="s">
        <v>64</v>
      </c>
      <c r="D8" s="20">
        <v>661</v>
      </c>
      <c r="F8" s="26"/>
      <c r="G8" s="14"/>
      <c r="H8" s="14"/>
    </row>
    <row r="9" spans="1:10" ht="18" customHeight="1" x14ac:dyDescent="0.25">
      <c r="A9" s="47" t="s">
        <v>100</v>
      </c>
      <c r="B9" s="48" t="s">
        <v>101</v>
      </c>
      <c r="C9" s="38" t="s">
        <v>64</v>
      </c>
      <c r="D9" s="20">
        <v>379</v>
      </c>
    </row>
    <row r="10" spans="1:10" ht="18" customHeight="1" x14ac:dyDescent="0.25">
      <c r="A10" s="47" t="s">
        <v>102</v>
      </c>
      <c r="B10" s="48" t="s">
        <v>103</v>
      </c>
      <c r="C10" s="38" t="s">
        <v>64</v>
      </c>
      <c r="D10" s="20">
        <v>264</v>
      </c>
    </row>
    <row r="11" spans="1:10" ht="18" customHeight="1" x14ac:dyDescent="0.25">
      <c r="A11" s="47" t="s">
        <v>104</v>
      </c>
      <c r="B11" s="48" t="s">
        <v>105</v>
      </c>
      <c r="C11" s="38" t="s">
        <v>64</v>
      </c>
      <c r="D11" s="20">
        <v>371</v>
      </c>
    </row>
    <row r="12" spans="1:10" ht="18" customHeight="1" x14ac:dyDescent="0.25">
      <c r="A12" s="47" t="s">
        <v>106</v>
      </c>
      <c r="B12" s="48" t="s">
        <v>107</v>
      </c>
      <c r="C12" s="38" t="s">
        <v>64</v>
      </c>
      <c r="D12" s="20">
        <v>707</v>
      </c>
    </row>
    <row r="13" spans="1:10" ht="18" customHeight="1" x14ac:dyDescent="0.25">
      <c r="A13" s="47" t="s">
        <v>108</v>
      </c>
      <c r="B13" s="48" t="s">
        <v>109</v>
      </c>
      <c r="C13" s="38" t="s">
        <v>64</v>
      </c>
      <c r="D13" s="20">
        <v>386</v>
      </c>
    </row>
    <row r="14" spans="1:10" ht="18" customHeight="1" x14ac:dyDescent="0.25">
      <c r="A14" s="47" t="s">
        <v>110</v>
      </c>
      <c r="B14" s="48" t="s">
        <v>111</v>
      </c>
      <c r="C14" s="38" t="s">
        <v>64</v>
      </c>
      <c r="D14" s="20">
        <v>259</v>
      </c>
    </row>
    <row r="15" spans="1:10" ht="18" customHeight="1" x14ac:dyDescent="0.25">
      <c r="A15" s="47" t="s">
        <v>112</v>
      </c>
      <c r="B15" s="48" t="s">
        <v>113</v>
      </c>
      <c r="C15" s="38" t="s">
        <v>64</v>
      </c>
      <c r="D15" s="20">
        <v>1277</v>
      </c>
    </row>
    <row r="16" spans="1:10" ht="18" customHeight="1" x14ac:dyDescent="0.25">
      <c r="A16" s="47" t="s">
        <v>114</v>
      </c>
      <c r="B16" s="48" t="s">
        <v>115</v>
      </c>
      <c r="C16" s="38" t="s">
        <v>64</v>
      </c>
      <c r="D16" s="20">
        <v>1213</v>
      </c>
    </row>
    <row r="17" spans="1:4" ht="18" customHeight="1" x14ac:dyDescent="0.25">
      <c r="A17" s="47" t="s">
        <v>116</v>
      </c>
      <c r="B17" s="48" t="s">
        <v>117</v>
      </c>
      <c r="C17" s="38" t="s">
        <v>64</v>
      </c>
      <c r="D17" s="20">
        <v>95</v>
      </c>
    </row>
    <row r="18" spans="1:4" ht="18" customHeight="1" x14ac:dyDescent="0.25">
      <c r="A18" s="47" t="s">
        <v>118</v>
      </c>
      <c r="B18" s="48" t="s">
        <v>119</v>
      </c>
      <c r="C18" s="38" t="s">
        <v>64</v>
      </c>
      <c r="D18" s="44">
        <v>1295</v>
      </c>
    </row>
    <row r="19" spans="1:4" ht="18" customHeight="1" x14ac:dyDescent="0.25">
      <c r="A19" s="47" t="s">
        <v>120</v>
      </c>
      <c r="B19" s="48" t="s">
        <v>121</v>
      </c>
      <c r="C19" s="38" t="s">
        <v>64</v>
      </c>
      <c r="D19" s="20">
        <v>777</v>
      </c>
    </row>
    <row r="20" spans="1:4" ht="18" customHeight="1" x14ac:dyDescent="0.25">
      <c r="A20" s="47" t="s">
        <v>122</v>
      </c>
      <c r="B20" s="48" t="s">
        <v>123</v>
      </c>
      <c r="C20" s="38" t="s">
        <v>64</v>
      </c>
      <c r="D20" s="20">
        <v>168</v>
      </c>
    </row>
    <row r="21" spans="1:4" ht="18" customHeight="1" x14ac:dyDescent="0.25">
      <c r="A21" s="47" t="s">
        <v>124</v>
      </c>
      <c r="B21" s="48" t="s">
        <v>125</v>
      </c>
      <c r="C21" s="38" t="s">
        <v>64</v>
      </c>
      <c r="D21" s="20">
        <v>863</v>
      </c>
    </row>
    <row r="22" spans="1:4" ht="18" customHeight="1" x14ac:dyDescent="0.25">
      <c r="A22" s="47" t="s">
        <v>126</v>
      </c>
      <c r="B22" s="48" t="s">
        <v>127</v>
      </c>
      <c r="C22" s="38" t="s">
        <v>64</v>
      </c>
      <c r="D22" s="20">
        <v>19</v>
      </c>
    </row>
    <row r="23" spans="1:4" ht="18" customHeight="1" x14ac:dyDescent="0.25">
      <c r="A23" s="47" t="s">
        <v>128</v>
      </c>
      <c r="B23" s="48" t="s">
        <v>129</v>
      </c>
      <c r="C23" s="38" t="s">
        <v>64</v>
      </c>
      <c r="D23" s="20">
        <v>121</v>
      </c>
    </row>
    <row r="24" spans="1:4" ht="18" customHeight="1" x14ac:dyDescent="0.25">
      <c r="A24" s="47" t="s">
        <v>130</v>
      </c>
      <c r="B24" s="48" t="s">
        <v>131</v>
      </c>
      <c r="C24" s="38" t="s">
        <v>64</v>
      </c>
      <c r="D24" s="20">
        <v>121</v>
      </c>
    </row>
    <row r="25" spans="1:4" ht="18" customHeight="1" x14ac:dyDescent="0.25">
      <c r="A25" s="47" t="s">
        <v>132</v>
      </c>
      <c r="B25" s="48" t="s">
        <v>133</v>
      </c>
      <c r="C25" s="38" t="s">
        <v>64</v>
      </c>
      <c r="D25" s="20">
        <v>127</v>
      </c>
    </row>
    <row r="26" spans="1:4" ht="18" customHeight="1" x14ac:dyDescent="0.25">
      <c r="A26" s="47" t="s">
        <v>134</v>
      </c>
      <c r="B26" s="48" t="s">
        <v>135</v>
      </c>
      <c r="C26" s="38" t="s">
        <v>64</v>
      </c>
      <c r="D26" s="20">
        <v>121</v>
      </c>
    </row>
    <row r="27" spans="1:4" ht="18" customHeight="1" x14ac:dyDescent="0.25">
      <c r="A27" s="47" t="s">
        <v>136</v>
      </c>
      <c r="B27" s="48" t="s">
        <v>137</v>
      </c>
      <c r="C27" s="38" t="s">
        <v>64</v>
      </c>
      <c r="D27" s="20">
        <v>121</v>
      </c>
    </row>
    <row r="28" spans="1:4" ht="18" customHeight="1" x14ac:dyDescent="0.25">
      <c r="A28" s="47" t="s">
        <v>138</v>
      </c>
      <c r="B28" s="48" t="s">
        <v>139</v>
      </c>
      <c r="C28" s="38" t="s">
        <v>64</v>
      </c>
      <c r="D28" s="20">
        <v>17</v>
      </c>
    </row>
    <row r="29" spans="1:4" ht="18" customHeight="1" x14ac:dyDescent="0.25">
      <c r="A29" s="47" t="s">
        <v>140</v>
      </c>
      <c r="B29" s="48" t="s">
        <v>141</v>
      </c>
      <c r="C29" s="38" t="s">
        <v>64</v>
      </c>
      <c r="D29" s="20">
        <v>126</v>
      </c>
    </row>
    <row r="30" spans="1:4" ht="18" customHeight="1" x14ac:dyDescent="0.25">
      <c r="A30" s="47" t="s">
        <v>142</v>
      </c>
      <c r="B30" s="48" t="s">
        <v>143</v>
      </c>
      <c r="C30" s="38" t="s">
        <v>64</v>
      </c>
      <c r="D30" s="20">
        <v>124</v>
      </c>
    </row>
    <row r="31" spans="1:4" ht="18" customHeight="1" x14ac:dyDescent="0.25">
      <c r="A31" s="47" t="s">
        <v>144</v>
      </c>
      <c r="B31" s="48" t="s">
        <v>145</v>
      </c>
      <c r="C31" s="38" t="s">
        <v>64</v>
      </c>
      <c r="D31" s="20">
        <v>46</v>
      </c>
    </row>
    <row r="32" spans="1:4" x14ac:dyDescent="0.25">
      <c r="A32" s="47" t="s">
        <v>146</v>
      </c>
      <c r="B32" s="48" t="s">
        <v>147</v>
      </c>
      <c r="C32" s="38" t="s">
        <v>64</v>
      </c>
      <c r="D32" s="20">
        <v>590</v>
      </c>
    </row>
    <row r="33" spans="1:4" x14ac:dyDescent="0.25">
      <c r="A33" s="47" t="s">
        <v>148</v>
      </c>
      <c r="B33" s="48" t="s">
        <v>149</v>
      </c>
      <c r="C33" s="38" t="s">
        <v>64</v>
      </c>
      <c r="D33" s="20">
        <v>308</v>
      </c>
    </row>
    <row r="34" spans="1:4" x14ac:dyDescent="0.25">
      <c r="A34" s="47" t="s">
        <v>150</v>
      </c>
      <c r="B34" s="48" t="s">
        <v>151</v>
      </c>
      <c r="C34" s="38" t="s">
        <v>64</v>
      </c>
      <c r="D34" s="20">
        <v>1150</v>
      </c>
    </row>
    <row r="35" spans="1:4" x14ac:dyDescent="0.25">
      <c r="A35" s="47" t="s">
        <v>152</v>
      </c>
      <c r="B35" s="48" t="s">
        <v>153</v>
      </c>
      <c r="C35" s="38" t="s">
        <v>64</v>
      </c>
      <c r="D35" s="20">
        <v>1205</v>
      </c>
    </row>
    <row r="36" spans="1:4" x14ac:dyDescent="0.25">
      <c r="A36" s="47" t="s">
        <v>154</v>
      </c>
      <c r="B36" s="48" t="s">
        <v>155</v>
      </c>
      <c r="C36" s="38" t="s">
        <v>64</v>
      </c>
      <c r="D36" s="20">
        <v>367</v>
      </c>
    </row>
    <row r="37" spans="1:4" x14ac:dyDescent="0.25">
      <c r="A37" s="47" t="s">
        <v>156</v>
      </c>
      <c r="B37" s="48" t="s">
        <v>157</v>
      </c>
      <c r="C37" s="38" t="s">
        <v>64</v>
      </c>
      <c r="D37" s="20">
        <v>119</v>
      </c>
    </row>
    <row r="38" spans="1:4" x14ac:dyDescent="0.25">
      <c r="A38" s="47" t="s">
        <v>158</v>
      </c>
      <c r="B38" s="48" t="s">
        <v>159</v>
      </c>
      <c r="C38" s="38" t="s">
        <v>64</v>
      </c>
      <c r="D38" s="20">
        <v>119</v>
      </c>
    </row>
    <row r="39" spans="1:4" x14ac:dyDescent="0.25">
      <c r="A39" s="47" t="s">
        <v>160</v>
      </c>
      <c r="B39" s="48" t="s">
        <v>161</v>
      </c>
      <c r="C39" s="38" t="s">
        <v>64</v>
      </c>
      <c r="D39" s="20">
        <v>127</v>
      </c>
    </row>
    <row r="40" spans="1:4" x14ac:dyDescent="0.25">
      <c r="A40" s="47" t="s">
        <v>162</v>
      </c>
      <c r="B40" s="48" t="s">
        <v>163</v>
      </c>
      <c r="C40" s="38" t="s">
        <v>64</v>
      </c>
      <c r="D40" s="20">
        <v>121</v>
      </c>
    </row>
    <row r="41" spans="1:4" x14ac:dyDescent="0.25">
      <c r="A41" s="47" t="s">
        <v>164</v>
      </c>
      <c r="B41" s="48" t="s">
        <v>165</v>
      </c>
      <c r="C41" s="38" t="s">
        <v>64</v>
      </c>
      <c r="D41" s="20">
        <v>121</v>
      </c>
    </row>
    <row r="42" spans="1:4" x14ac:dyDescent="0.25">
      <c r="A42" s="47" t="s">
        <v>166</v>
      </c>
      <c r="B42" s="48" t="s">
        <v>167</v>
      </c>
      <c r="C42" s="38" t="s">
        <v>64</v>
      </c>
      <c r="D42" s="20">
        <v>125</v>
      </c>
    </row>
    <row r="43" spans="1:4" x14ac:dyDescent="0.25">
      <c r="A43" s="47" t="s">
        <v>168</v>
      </c>
      <c r="B43" s="48" t="s">
        <v>169</v>
      </c>
      <c r="C43" s="38" t="s">
        <v>64</v>
      </c>
      <c r="D43" s="20">
        <v>911</v>
      </c>
    </row>
    <row r="44" spans="1:4" x14ac:dyDescent="0.25">
      <c r="A44" s="47" t="s">
        <v>170</v>
      </c>
      <c r="B44" s="48" t="s">
        <v>171</v>
      </c>
      <c r="C44" s="38" t="s">
        <v>64</v>
      </c>
      <c r="D44" s="20">
        <v>616</v>
      </c>
    </row>
    <row r="45" spans="1:4" x14ac:dyDescent="0.25">
      <c r="A45" s="47" t="s">
        <v>172</v>
      </c>
      <c r="B45" s="48" t="s">
        <v>173</v>
      </c>
      <c r="C45" s="38" t="s">
        <v>64</v>
      </c>
      <c r="D45" s="20">
        <v>262</v>
      </c>
    </row>
    <row r="46" spans="1:4" x14ac:dyDescent="0.25">
      <c r="A46" s="47" t="s">
        <v>174</v>
      </c>
      <c r="B46" s="48" t="s">
        <v>175</v>
      </c>
      <c r="C46" s="38" t="s">
        <v>64</v>
      </c>
      <c r="D46" s="20">
        <v>138</v>
      </c>
    </row>
    <row r="47" spans="1:4" x14ac:dyDescent="0.25">
      <c r="A47" s="47" t="s">
        <v>176</v>
      </c>
      <c r="B47" s="48" t="s">
        <v>177</v>
      </c>
      <c r="C47" s="38" t="s">
        <v>64</v>
      </c>
      <c r="D47" s="20">
        <v>268</v>
      </c>
    </row>
    <row r="48" spans="1:4" x14ac:dyDescent="0.25">
      <c r="A48" s="47" t="s">
        <v>178</v>
      </c>
      <c r="B48" s="48" t="s">
        <v>179</v>
      </c>
      <c r="C48" s="38" t="s">
        <v>64</v>
      </c>
      <c r="D48" s="20">
        <v>616</v>
      </c>
    </row>
    <row r="49" spans="1:4" x14ac:dyDescent="0.25">
      <c r="A49" s="47" t="s">
        <v>180</v>
      </c>
      <c r="B49" s="48" t="s">
        <v>181</v>
      </c>
      <c r="C49" s="38" t="s">
        <v>64</v>
      </c>
      <c r="D49" s="20">
        <v>507</v>
      </c>
    </row>
    <row r="50" spans="1:4" x14ac:dyDescent="0.25">
      <c r="A50" s="47" t="s">
        <v>278</v>
      </c>
      <c r="B50" s="48" t="s">
        <v>279</v>
      </c>
      <c r="C50" s="38" t="s">
        <v>64</v>
      </c>
      <c r="D50" s="20">
        <v>20097</v>
      </c>
    </row>
    <row r="51" spans="1:4" x14ac:dyDescent="0.25">
      <c r="A51" s="47" t="s">
        <v>182</v>
      </c>
      <c r="B51" s="48" t="s">
        <v>183</v>
      </c>
      <c r="C51" s="38" t="s">
        <v>64</v>
      </c>
      <c r="D51" s="20">
        <v>385</v>
      </c>
    </row>
    <row r="52" spans="1:4" x14ac:dyDescent="0.25">
      <c r="A52" s="47" t="s">
        <v>184</v>
      </c>
      <c r="B52" s="48" t="s">
        <v>185</v>
      </c>
      <c r="C52" s="38" t="s">
        <v>64</v>
      </c>
      <c r="D52" s="20">
        <v>689</v>
      </c>
    </row>
    <row r="53" spans="1:4" x14ac:dyDescent="0.25">
      <c r="A53" s="47" t="s">
        <v>186</v>
      </c>
      <c r="B53" s="48" t="s">
        <v>187</v>
      </c>
      <c r="C53" s="38" t="s">
        <v>64</v>
      </c>
      <c r="D53" s="20">
        <v>397</v>
      </c>
    </row>
    <row r="54" spans="1:4" x14ac:dyDescent="0.25">
      <c r="A54" s="47" t="s">
        <v>188</v>
      </c>
      <c r="B54" s="48" t="s">
        <v>189</v>
      </c>
      <c r="C54" s="38" t="s">
        <v>64</v>
      </c>
      <c r="D54" s="20">
        <v>264</v>
      </c>
    </row>
    <row r="55" spans="1:4" x14ac:dyDescent="0.25">
      <c r="A55" s="47" t="s">
        <v>190</v>
      </c>
      <c r="B55" s="48" t="s">
        <v>191</v>
      </c>
      <c r="C55" s="38" t="s">
        <v>64</v>
      </c>
      <c r="D55" s="20">
        <v>361</v>
      </c>
    </row>
    <row r="56" spans="1:4" x14ac:dyDescent="0.25">
      <c r="A56" s="47" t="s">
        <v>192</v>
      </c>
      <c r="B56" s="48" t="s">
        <v>193</v>
      </c>
      <c r="C56" s="38" t="s">
        <v>64</v>
      </c>
      <c r="D56" s="20">
        <v>716</v>
      </c>
    </row>
    <row r="57" spans="1:4" x14ac:dyDescent="0.25">
      <c r="A57" s="47" t="s">
        <v>194</v>
      </c>
      <c r="B57" s="48" t="s">
        <v>195</v>
      </c>
      <c r="C57" s="38" t="s">
        <v>64</v>
      </c>
      <c r="D57" s="20">
        <v>383</v>
      </c>
    </row>
    <row r="58" spans="1:4" x14ac:dyDescent="0.25">
      <c r="A58" s="47" t="s">
        <v>196</v>
      </c>
      <c r="B58" s="48" t="s">
        <v>197</v>
      </c>
      <c r="C58" s="38" t="s">
        <v>64</v>
      </c>
      <c r="D58" s="20">
        <v>262</v>
      </c>
    </row>
    <row r="59" spans="1:4" x14ac:dyDescent="0.25">
      <c r="A59" s="47" t="s">
        <v>206</v>
      </c>
      <c r="B59" s="48" t="s">
        <v>207</v>
      </c>
      <c r="C59" s="38" t="s">
        <v>64</v>
      </c>
      <c r="D59" s="20">
        <v>863</v>
      </c>
    </row>
    <row r="60" spans="1:4" x14ac:dyDescent="0.25">
      <c r="A60" s="47" t="s">
        <v>208</v>
      </c>
      <c r="B60" s="48" t="s">
        <v>209</v>
      </c>
      <c r="C60" s="38" t="s">
        <v>64</v>
      </c>
      <c r="D60" s="20">
        <v>19</v>
      </c>
    </row>
    <row r="61" spans="1:4" x14ac:dyDescent="0.25">
      <c r="A61" s="47" t="s">
        <v>210</v>
      </c>
      <c r="B61" s="48" t="s">
        <v>211</v>
      </c>
      <c r="C61" s="38" t="s">
        <v>64</v>
      </c>
      <c r="D61" s="20">
        <v>121</v>
      </c>
    </row>
    <row r="62" spans="1:4" x14ac:dyDescent="0.25">
      <c r="A62" s="47" t="s">
        <v>212</v>
      </c>
      <c r="B62" s="48" t="s">
        <v>213</v>
      </c>
      <c r="C62" s="38" t="s">
        <v>64</v>
      </c>
      <c r="D62" s="20">
        <v>121</v>
      </c>
    </row>
    <row r="63" spans="1:4" x14ac:dyDescent="0.25">
      <c r="A63" s="47" t="s">
        <v>214</v>
      </c>
      <c r="B63" s="48" t="s">
        <v>215</v>
      </c>
      <c r="C63" s="38" t="s">
        <v>64</v>
      </c>
      <c r="D63" s="20">
        <v>127</v>
      </c>
    </row>
    <row r="64" spans="1:4" x14ac:dyDescent="0.25">
      <c r="A64" s="47" t="s">
        <v>216</v>
      </c>
      <c r="B64" s="48" t="s">
        <v>217</v>
      </c>
      <c r="C64" s="38" t="s">
        <v>64</v>
      </c>
      <c r="D64" s="20">
        <v>121</v>
      </c>
    </row>
    <row r="65" spans="1:4" x14ac:dyDescent="0.25">
      <c r="A65" s="47" t="s">
        <v>218</v>
      </c>
      <c r="B65" s="48" t="s">
        <v>219</v>
      </c>
      <c r="C65" s="38" t="s">
        <v>64</v>
      </c>
      <c r="D65" s="20">
        <v>121</v>
      </c>
    </row>
    <row r="66" spans="1:4" x14ac:dyDescent="0.25">
      <c r="A66" s="47" t="s">
        <v>220</v>
      </c>
      <c r="B66" s="48" t="s">
        <v>221</v>
      </c>
      <c r="C66" s="38" t="s">
        <v>64</v>
      </c>
      <c r="D66" s="20">
        <v>17</v>
      </c>
    </row>
    <row r="67" spans="1:4" x14ac:dyDescent="0.25">
      <c r="A67" s="47" t="s">
        <v>222</v>
      </c>
      <c r="B67" s="48" t="s">
        <v>223</v>
      </c>
      <c r="C67" s="38" t="s">
        <v>64</v>
      </c>
      <c r="D67" s="20">
        <v>126</v>
      </c>
    </row>
    <row r="68" spans="1:4" x14ac:dyDescent="0.25">
      <c r="A68" s="47" t="s">
        <v>224</v>
      </c>
      <c r="B68" s="48" t="s">
        <v>225</v>
      </c>
      <c r="C68" s="38" t="s">
        <v>64</v>
      </c>
      <c r="D68" s="20">
        <v>124</v>
      </c>
    </row>
    <row r="69" spans="1:4" x14ac:dyDescent="0.25">
      <c r="A69" s="47" t="s">
        <v>226</v>
      </c>
      <c r="B69" s="48" t="s">
        <v>227</v>
      </c>
      <c r="C69" s="38" t="s">
        <v>64</v>
      </c>
      <c r="D69" s="20">
        <v>1633</v>
      </c>
    </row>
    <row r="70" spans="1:4" x14ac:dyDescent="0.25">
      <c r="A70" s="47" t="s">
        <v>228</v>
      </c>
      <c r="B70" s="48" t="s">
        <v>229</v>
      </c>
      <c r="C70" s="38" t="s">
        <v>64</v>
      </c>
      <c r="D70" s="20">
        <v>1633</v>
      </c>
    </row>
    <row r="71" spans="1:4" x14ac:dyDescent="0.25">
      <c r="A71" s="47" t="s">
        <v>230</v>
      </c>
      <c r="B71" s="48" t="s">
        <v>231</v>
      </c>
      <c r="C71" s="38" t="s">
        <v>64</v>
      </c>
      <c r="D71" s="20">
        <v>866</v>
      </c>
    </row>
    <row r="72" spans="1:4" x14ac:dyDescent="0.25">
      <c r="A72" s="47" t="s">
        <v>232</v>
      </c>
      <c r="B72" s="48" t="s">
        <v>233</v>
      </c>
      <c r="C72" s="38" t="s">
        <v>64</v>
      </c>
      <c r="D72" s="20">
        <v>119</v>
      </c>
    </row>
    <row r="73" spans="1:4" x14ac:dyDescent="0.25">
      <c r="A73" s="47" t="s">
        <v>234</v>
      </c>
      <c r="B73" s="48" t="s">
        <v>235</v>
      </c>
      <c r="C73" s="38" t="s">
        <v>64</v>
      </c>
      <c r="D73" s="20">
        <v>119</v>
      </c>
    </row>
    <row r="74" spans="1:4" x14ac:dyDescent="0.25">
      <c r="A74" s="47" t="s">
        <v>236</v>
      </c>
      <c r="B74" s="48" t="s">
        <v>237</v>
      </c>
      <c r="C74" s="38" t="s">
        <v>64</v>
      </c>
      <c r="D74" s="20">
        <v>127</v>
      </c>
    </row>
    <row r="75" spans="1:4" x14ac:dyDescent="0.25">
      <c r="A75" s="47" t="s">
        <v>238</v>
      </c>
      <c r="B75" s="48" t="s">
        <v>239</v>
      </c>
      <c r="C75" s="38" t="s">
        <v>64</v>
      </c>
      <c r="D75" s="20">
        <v>121</v>
      </c>
    </row>
    <row r="76" spans="1:4" x14ac:dyDescent="0.25">
      <c r="A76" s="47" t="s">
        <v>240</v>
      </c>
      <c r="B76" s="48" t="s">
        <v>241</v>
      </c>
      <c r="C76" s="38" t="s">
        <v>64</v>
      </c>
      <c r="D76" s="20">
        <v>121</v>
      </c>
    </row>
    <row r="77" spans="1:4" x14ac:dyDescent="0.25">
      <c r="A77" s="47" t="s">
        <v>242</v>
      </c>
      <c r="B77" s="48" t="s">
        <v>243</v>
      </c>
      <c r="C77" s="38" t="s">
        <v>64</v>
      </c>
      <c r="D77" s="20">
        <v>125</v>
      </c>
    </row>
    <row r="78" spans="1:4" x14ac:dyDescent="0.25">
      <c r="A78" s="47" t="s">
        <v>244</v>
      </c>
      <c r="B78" s="48" t="s">
        <v>245</v>
      </c>
      <c r="C78" s="38" t="s">
        <v>64</v>
      </c>
      <c r="D78" s="20">
        <v>217</v>
      </c>
    </row>
    <row r="79" spans="1:4" x14ac:dyDescent="0.25">
      <c r="A79" s="47" t="s">
        <v>246</v>
      </c>
      <c r="B79" s="48" t="s">
        <v>247</v>
      </c>
      <c r="C79" s="38" t="s">
        <v>64</v>
      </c>
      <c r="D79" s="20">
        <v>116</v>
      </c>
    </row>
    <row r="80" spans="1:4" x14ac:dyDescent="0.25">
      <c r="A80" s="47" t="s">
        <v>248</v>
      </c>
      <c r="B80" s="48" t="s">
        <v>249</v>
      </c>
      <c r="C80" s="38" t="s">
        <v>64</v>
      </c>
      <c r="D80" s="20">
        <v>147</v>
      </c>
    </row>
    <row r="81" spans="1:4" x14ac:dyDescent="0.25">
      <c r="A81" s="47" t="s">
        <v>250</v>
      </c>
      <c r="B81" s="48" t="s">
        <v>251</v>
      </c>
      <c r="C81" s="38" t="s">
        <v>64</v>
      </c>
      <c r="D81" s="20">
        <v>616</v>
      </c>
    </row>
    <row r="82" spans="1:4" x14ac:dyDescent="0.25">
      <c r="A82" s="47" t="s">
        <v>252</v>
      </c>
      <c r="B82" s="48" t="s">
        <v>253</v>
      </c>
      <c r="C82" s="38" t="s">
        <v>64</v>
      </c>
      <c r="D82" s="20">
        <v>566</v>
      </c>
    </row>
    <row r="83" spans="1:4" x14ac:dyDescent="0.25">
      <c r="A83" s="47" t="s">
        <v>254</v>
      </c>
      <c r="B83" s="48" t="s">
        <v>255</v>
      </c>
      <c r="C83" s="38" t="s">
        <v>64</v>
      </c>
      <c r="D83" s="20">
        <v>44</v>
      </c>
    </row>
    <row r="84" spans="1:4" x14ac:dyDescent="0.25">
      <c r="A84" s="47" t="s">
        <v>256</v>
      </c>
      <c r="B84" s="48" t="s">
        <v>257</v>
      </c>
      <c r="C84" s="38" t="s">
        <v>64</v>
      </c>
      <c r="D84" s="20">
        <v>263</v>
      </c>
    </row>
    <row r="85" spans="1:4" x14ac:dyDescent="0.25">
      <c r="A85" s="47" t="s">
        <v>258</v>
      </c>
      <c r="B85" s="48" t="s">
        <v>259</v>
      </c>
      <c r="C85" s="38" t="s">
        <v>64</v>
      </c>
      <c r="D85" s="20">
        <v>138</v>
      </c>
    </row>
    <row r="86" spans="1:4" x14ac:dyDescent="0.25">
      <c r="A86" s="47" t="s">
        <v>260</v>
      </c>
      <c r="B86" s="48" t="s">
        <v>261</v>
      </c>
      <c r="C86" s="38" t="s">
        <v>64</v>
      </c>
      <c r="D86" s="20">
        <v>268</v>
      </c>
    </row>
    <row r="87" spans="1:4" x14ac:dyDescent="0.25">
      <c r="A87" s="47" t="s">
        <v>262</v>
      </c>
      <c r="B87" s="48" t="s">
        <v>263</v>
      </c>
      <c r="C87" s="38" t="s">
        <v>64</v>
      </c>
      <c r="D87" s="20">
        <v>616</v>
      </c>
    </row>
    <row r="88" spans="1:4" x14ac:dyDescent="0.25">
      <c r="A88" s="47" t="s">
        <v>264</v>
      </c>
      <c r="B88" s="48" t="s">
        <v>265</v>
      </c>
      <c r="C88" s="38" t="s">
        <v>64</v>
      </c>
      <c r="D88" s="20">
        <v>616</v>
      </c>
    </row>
    <row r="89" spans="1:4" x14ac:dyDescent="0.25">
      <c r="A89" s="47" t="s">
        <v>266</v>
      </c>
      <c r="B89" s="48" t="s">
        <v>267</v>
      </c>
      <c r="C89" s="38" t="s">
        <v>64</v>
      </c>
      <c r="D89" s="20">
        <v>2209</v>
      </c>
    </row>
    <row r="90" spans="1:4" x14ac:dyDescent="0.25">
      <c r="A90" s="47" t="s">
        <v>268</v>
      </c>
      <c r="B90" s="48" t="s">
        <v>269</v>
      </c>
      <c r="C90" s="38" t="s">
        <v>64</v>
      </c>
      <c r="D90" s="20">
        <v>846</v>
      </c>
    </row>
    <row r="91" spans="1:4" x14ac:dyDescent="0.25">
      <c r="A91" s="47" t="s">
        <v>270</v>
      </c>
      <c r="B91" s="48" t="s">
        <v>271</v>
      </c>
      <c r="C91" s="38" t="s">
        <v>64</v>
      </c>
      <c r="D91" s="20">
        <v>854</v>
      </c>
    </row>
    <row r="92" spans="1:4" x14ac:dyDescent="0.25">
      <c r="A92" s="47" t="s">
        <v>293</v>
      </c>
      <c r="B92" s="48" t="s">
        <v>294</v>
      </c>
      <c r="C92" s="38" t="s">
        <v>64</v>
      </c>
      <c r="D92" s="20">
        <v>49</v>
      </c>
    </row>
    <row r="94" spans="1:4" x14ac:dyDescent="0.25">
      <c r="A94" s="47" t="s">
        <v>272</v>
      </c>
      <c r="B94" s="48" t="s">
        <v>273</v>
      </c>
      <c r="C94" s="38" t="s">
        <v>63</v>
      </c>
      <c r="D94" s="19">
        <v>163</v>
      </c>
    </row>
    <row r="95" spans="1:4" x14ac:dyDescent="0.25">
      <c r="A95" s="47" t="s">
        <v>282</v>
      </c>
      <c r="B95" s="48" t="s">
        <v>283</v>
      </c>
      <c r="C95" s="38" t="s">
        <v>63</v>
      </c>
      <c r="D95" s="19">
        <v>142</v>
      </c>
    </row>
    <row r="96" spans="1:4" x14ac:dyDescent="0.25">
      <c r="A96" s="47" t="s">
        <v>274</v>
      </c>
      <c r="B96" s="48" t="s">
        <v>275</v>
      </c>
      <c r="C96" s="38" t="s">
        <v>63</v>
      </c>
      <c r="D96" s="20">
        <v>1537</v>
      </c>
    </row>
    <row r="97" spans="1:4" x14ac:dyDescent="0.25">
      <c r="A97" s="47" t="s">
        <v>288</v>
      </c>
      <c r="B97" s="48" t="s">
        <v>290</v>
      </c>
      <c r="C97" s="38" t="s">
        <v>63</v>
      </c>
      <c r="D97" s="20">
        <v>263</v>
      </c>
    </row>
    <row r="98" spans="1:4" x14ac:dyDescent="0.25">
      <c r="A98" s="47" t="s">
        <v>289</v>
      </c>
      <c r="B98" s="48" t="s">
        <v>291</v>
      </c>
      <c r="C98" s="38" t="s">
        <v>63</v>
      </c>
      <c r="D98" s="20">
        <v>166</v>
      </c>
    </row>
    <row r="99" spans="1:4" x14ac:dyDescent="0.25">
      <c r="A99" s="47" t="s">
        <v>284</v>
      </c>
      <c r="B99" s="48" t="s">
        <v>287</v>
      </c>
      <c r="C99" s="38" t="s">
        <v>63</v>
      </c>
      <c r="D99" s="20">
        <v>177</v>
      </c>
    </row>
    <row r="100" spans="1:4" x14ac:dyDescent="0.25">
      <c r="A100" s="47" t="s">
        <v>285</v>
      </c>
      <c r="B100" s="48" t="s">
        <v>286</v>
      </c>
      <c r="C100" s="38" t="s">
        <v>63</v>
      </c>
      <c r="D100" s="20">
        <v>243</v>
      </c>
    </row>
    <row r="101" spans="1:4" x14ac:dyDescent="0.25">
      <c r="A101" s="47" t="s">
        <v>292</v>
      </c>
      <c r="B101" s="48" t="s">
        <v>286</v>
      </c>
      <c r="C101" s="38" t="s">
        <v>63</v>
      </c>
      <c r="D101" s="20">
        <v>229</v>
      </c>
    </row>
    <row r="102" spans="1:4" x14ac:dyDescent="0.25">
      <c r="A102" s="47" t="s">
        <v>296</v>
      </c>
      <c r="B102" s="48" t="s">
        <v>297</v>
      </c>
      <c r="C102" s="38" t="s">
        <v>63</v>
      </c>
      <c r="D102" s="20">
        <v>75</v>
      </c>
    </row>
    <row r="104" spans="1:4" x14ac:dyDescent="0.25">
      <c r="A104" s="47" t="s">
        <v>198</v>
      </c>
      <c r="B104" s="48" t="s">
        <v>199</v>
      </c>
      <c r="C104" s="38" t="s">
        <v>71</v>
      </c>
      <c r="D104" s="20">
        <v>0</v>
      </c>
    </row>
    <row r="105" spans="1:4" x14ac:dyDescent="0.25">
      <c r="A105" s="47" t="s">
        <v>200</v>
      </c>
      <c r="B105" s="48" t="s">
        <v>201</v>
      </c>
      <c r="C105" s="38" t="s">
        <v>71</v>
      </c>
      <c r="D105" s="20">
        <v>0</v>
      </c>
    </row>
    <row r="106" spans="1:4" x14ac:dyDescent="0.25">
      <c r="A106" s="47" t="s">
        <v>202</v>
      </c>
      <c r="B106" s="48" t="s">
        <v>203</v>
      </c>
      <c r="C106" s="38" t="s">
        <v>71</v>
      </c>
      <c r="D106" s="19">
        <v>0</v>
      </c>
    </row>
    <row r="107" spans="1:4" x14ac:dyDescent="0.25">
      <c r="A107" s="47" t="s">
        <v>204</v>
      </c>
      <c r="B107" s="48" t="s">
        <v>205</v>
      </c>
      <c r="C107" s="38" t="s">
        <v>71</v>
      </c>
      <c r="D107" s="19">
        <v>0</v>
      </c>
    </row>
  </sheetData>
  <sheetProtection insertRows="0" deleteRows="0" selectLockedCells="1"/>
  <conditionalFormatting sqref="H9:H222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G5:G8 H9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F5:F7 G9:G104857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05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 xr:uid="{00000000-0002-0000-0100-000002000000}">
          <x14:formula1>
            <xm:f>Lookup!$G$1:$G$7</xm:f>
          </x14:formula1>
          <xm:sqref>C104:C107 C6:C92 C94:C102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16" t="s">
        <v>48</v>
      </c>
    </row>
    <row r="11" spans="1:7" x14ac:dyDescent="0.25">
      <c r="E11" s="16" t="s">
        <v>32</v>
      </c>
    </row>
    <row r="12" spans="1:7" x14ac:dyDescent="0.25">
      <c r="E12" s="16" t="s">
        <v>20</v>
      </c>
    </row>
    <row r="13" spans="1:7" x14ac:dyDescent="0.25">
      <c r="E13" s="16" t="s">
        <v>24</v>
      </c>
    </row>
    <row r="14" spans="1:7" x14ac:dyDescent="0.25">
      <c r="E14" s="16" t="s">
        <v>51</v>
      </c>
    </row>
    <row r="15" spans="1:7" x14ac:dyDescent="0.25">
      <c r="E15" s="16" t="s">
        <v>49</v>
      </c>
    </row>
    <row r="16" spans="1:7" x14ac:dyDescent="0.25">
      <c r="E16" s="16" t="s">
        <v>22</v>
      </c>
    </row>
    <row r="17" spans="1:7" x14ac:dyDescent="0.25">
      <c r="E17" s="16" t="s">
        <v>26</v>
      </c>
    </row>
    <row r="18" spans="1:7" x14ac:dyDescent="0.25">
      <c r="E18" s="16" t="s">
        <v>23</v>
      </c>
    </row>
    <row r="19" spans="1:7" x14ac:dyDescent="0.25">
      <c r="E19" s="16" t="s">
        <v>25</v>
      </c>
    </row>
    <row r="20" spans="1:7" x14ac:dyDescent="0.25">
      <c r="A20" s="15"/>
      <c r="B20" s="15"/>
      <c r="C20" s="15"/>
      <c r="D20" s="15"/>
      <c r="E20" s="7"/>
      <c r="F20" s="15"/>
      <c r="G20" s="15"/>
    </row>
    <row r="21" spans="1:7" x14ac:dyDescent="0.25">
      <c r="A21" s="15"/>
      <c r="B21" s="15"/>
      <c r="C21" s="15"/>
      <c r="D21" s="15"/>
      <c r="F21" s="15"/>
      <c r="G21" s="15"/>
    </row>
    <row r="22" spans="1:7" x14ac:dyDescent="0.25">
      <c r="A22" s="15"/>
      <c r="B22" s="15"/>
      <c r="C22" s="15"/>
      <c r="D22" s="15"/>
      <c r="F22" s="15"/>
      <c r="G22" s="15"/>
    </row>
    <row r="23" spans="1:7" x14ac:dyDescent="0.25">
      <c r="A23" s="15"/>
      <c r="B23" s="15"/>
      <c r="C23" s="15"/>
      <c r="D23" s="15"/>
      <c r="F23" s="15"/>
      <c r="G23" s="15"/>
    </row>
    <row r="24" spans="1:7" x14ac:dyDescent="0.25">
      <c r="A24" s="15"/>
      <c r="B24" s="15"/>
      <c r="C24" s="15"/>
      <c r="D24" s="15"/>
      <c r="F24" s="15"/>
      <c r="G24" s="15"/>
    </row>
    <row r="25" spans="1:7" x14ac:dyDescent="0.25">
      <c r="A25" s="15"/>
      <c r="B25" s="15"/>
      <c r="C25" s="15"/>
      <c r="D25" s="15"/>
      <c r="F25" s="15"/>
      <c r="G25" s="15"/>
    </row>
    <row r="26" spans="1:7" x14ac:dyDescent="0.25">
      <c r="A26" s="15"/>
      <c r="B26" s="15"/>
      <c r="C26" s="15"/>
      <c r="D26" s="15"/>
      <c r="F26" s="15"/>
      <c r="G26" s="15"/>
    </row>
    <row r="27" spans="1:7" x14ac:dyDescent="0.25">
      <c r="A27" s="15"/>
      <c r="B27" s="15"/>
      <c r="C27" s="15"/>
      <c r="D27" s="15"/>
      <c r="F27" s="15"/>
      <c r="G27" s="15"/>
    </row>
    <row r="28" spans="1:7" x14ac:dyDescent="0.25">
      <c r="A28" s="15"/>
      <c r="B28" s="15"/>
      <c r="C28" s="15"/>
      <c r="D28" s="15"/>
      <c r="F28" s="15"/>
      <c r="G28" s="15"/>
    </row>
    <row r="29" spans="1:7" x14ac:dyDescent="0.25">
      <c r="A29" s="15"/>
      <c r="B29" s="15"/>
      <c r="C29" s="15"/>
      <c r="D29" s="15"/>
      <c r="F29" s="15"/>
      <c r="G29" s="15"/>
    </row>
    <row r="30" spans="1:7" x14ac:dyDescent="0.25">
      <c r="A30" s="15"/>
      <c r="B30" s="15"/>
      <c r="C30" s="15"/>
      <c r="D30" s="15"/>
      <c r="F30" s="15"/>
      <c r="G30" s="15"/>
    </row>
    <row r="31" spans="1:7" x14ac:dyDescent="0.25">
      <c r="A31" s="15"/>
      <c r="B31" s="15"/>
      <c r="C31" s="15"/>
      <c r="D31" s="15"/>
      <c r="F31" s="15"/>
      <c r="G31" s="15"/>
    </row>
    <row r="32" spans="1:7" x14ac:dyDescent="0.25">
      <c r="A32" s="15"/>
      <c r="B32" s="15"/>
      <c r="C32" s="15"/>
      <c r="D32" s="15"/>
      <c r="F32" s="15"/>
      <c r="G32" s="15"/>
    </row>
    <row r="33" spans="1:7" x14ac:dyDescent="0.25">
      <c r="A33" s="15"/>
      <c r="B33" s="15"/>
      <c r="C33" s="15"/>
      <c r="D33" s="15"/>
      <c r="F33" s="15"/>
      <c r="G33" s="15"/>
    </row>
    <row r="34" spans="1:7" x14ac:dyDescent="0.25">
      <c r="A34" s="15"/>
      <c r="B34" s="15"/>
      <c r="C34" s="15"/>
      <c r="D34" s="15"/>
      <c r="F34" s="15"/>
      <c r="G34" s="15"/>
    </row>
    <row r="35" spans="1:7" x14ac:dyDescent="0.25">
      <c r="A35" s="15"/>
      <c r="B35" s="15"/>
      <c r="C35" s="15"/>
      <c r="D35" s="15"/>
      <c r="F35" s="15"/>
      <c r="G35" s="15"/>
    </row>
    <row r="36" spans="1:7" x14ac:dyDescent="0.25">
      <c r="A36" s="15"/>
      <c r="B36" s="15"/>
      <c r="C36" s="15"/>
      <c r="D36" s="15"/>
      <c r="F36" s="15"/>
      <c r="G36" s="15"/>
    </row>
    <row r="37" spans="1:7" x14ac:dyDescent="0.25">
      <c r="A37" s="15"/>
      <c r="B37" s="15"/>
      <c r="C37" s="15"/>
      <c r="D37" s="15"/>
      <c r="F37" s="15"/>
      <c r="G37" s="15"/>
    </row>
    <row r="38" spans="1:7" x14ac:dyDescent="0.25">
      <c r="A38" s="15"/>
      <c r="B38" s="15"/>
      <c r="C38" s="15"/>
      <c r="D38" s="15"/>
      <c r="F38" s="15"/>
      <c r="G38" s="15"/>
    </row>
    <row r="39" spans="1:7" x14ac:dyDescent="0.25">
      <c r="A39" s="15"/>
      <c r="B39" s="15"/>
      <c r="C39" s="15"/>
      <c r="D39" s="15"/>
      <c r="F39" s="15"/>
      <c r="G39" s="15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0626</v>
      </c>
      <c r="B306" s="3" t="str">
        <f>VLOOKUP(A306,[4]UKBuilding_List!$A$1:$D$376,3,FALSE)</f>
        <v>1119 S. Limestone</v>
      </c>
      <c r="C306" s="1"/>
    </row>
    <row r="307" spans="1:3" x14ac:dyDescent="0.25">
      <c r="A307" s="2" t="str">
        <f>([4]UKBuilding_List!A307)</f>
        <v>0633</v>
      </c>
      <c r="B307" s="3" t="str">
        <f>VLOOKUP(A307,[4]UKBuilding_List!$A$1:$D$376,3,FALSE)</f>
        <v>Davis Marksbury Building</v>
      </c>
      <c r="C307" s="1"/>
    </row>
    <row r="308" spans="1:3" x14ac:dyDescent="0.25">
      <c r="A308" s="2" t="str">
        <f>([4]UKBuilding_List!A308)</f>
        <v>0644</v>
      </c>
      <c r="B308" s="3" t="str">
        <f>VLOOKUP(A308,[4]UKBuilding_List!$A$1:$D$376,3,FALSE)</f>
        <v>Wildcat Coal Lodge</v>
      </c>
      <c r="C308" s="1"/>
    </row>
    <row r="309" spans="1:3" x14ac:dyDescent="0.25">
      <c r="A309" s="2" t="str">
        <f>([4]UKBuilding_List!A309)</f>
        <v>0651</v>
      </c>
      <c r="B309" s="3" t="str">
        <f>VLOOKUP(A309,[4]UKBuilding_List!$A$1:$D$376,3,FALSE)</f>
        <v>Mandrell Hall</v>
      </c>
      <c r="C309" s="1"/>
    </row>
    <row r="310" spans="1:3" x14ac:dyDescent="0.25">
      <c r="A310" s="2" t="str">
        <f>([4]UKBuilding_List!A310)</f>
        <v>0652</v>
      </c>
      <c r="B310" s="3" t="str">
        <f>VLOOKUP(A310,[4]UKBuilding_List!$A$1:$D$376,3,FALSE)</f>
        <v>Bosworth Hall</v>
      </c>
      <c r="C310" s="1"/>
    </row>
    <row r="311" spans="1:3" x14ac:dyDescent="0.25">
      <c r="A311" s="2" t="str">
        <f>([4]UKBuilding_List!A311)</f>
        <v>0653</v>
      </c>
      <c r="B311" s="3" t="str">
        <f>VLOOKUP(A311,[4]UKBuilding_List!$A$1:$D$376,3,FALSE)</f>
        <v>Sanders Hall</v>
      </c>
      <c r="C311" s="1"/>
    </row>
    <row r="312" spans="1:3" x14ac:dyDescent="0.25">
      <c r="A312" s="2" t="str">
        <f>([4]UKBuilding_List!A312)</f>
        <v>0654</v>
      </c>
      <c r="B312" s="3" t="str">
        <f>VLOOKUP(A312,[4]UKBuilding_List!$A$1:$D$376,3,FALSE)</f>
        <v>Building 100</v>
      </c>
      <c r="C312" s="1"/>
    </row>
    <row r="313" spans="1:3" x14ac:dyDescent="0.25">
      <c r="A313" s="2" t="str">
        <f>([4]UKBuilding_List!A313)</f>
        <v>0655</v>
      </c>
      <c r="B313" s="3" t="str">
        <f>VLOOKUP(A313,[4]UKBuilding_List!$A$1:$D$376,3,FALSE)</f>
        <v>Building 200</v>
      </c>
      <c r="C313" s="1"/>
    </row>
    <row r="314" spans="1:3" x14ac:dyDescent="0.25">
      <c r="A314" s="2" t="str">
        <f>([4]UKBuilding_List!A314)</f>
        <v>0656</v>
      </c>
      <c r="B314" s="3" t="str">
        <f>VLOOKUP(A314,[4]UKBuilding_List!$A$1:$D$376,3,FALSE)</f>
        <v>Building 300</v>
      </c>
      <c r="C314" s="1"/>
    </row>
    <row r="315" spans="1:3" x14ac:dyDescent="0.25">
      <c r="A315" s="2" t="str">
        <f>([4]UKBuilding_List!A315)</f>
        <v>0657</v>
      </c>
      <c r="B315" s="3" t="str">
        <f>VLOOKUP(A315,[4]UKBuilding_List!$A$1:$D$376,3,FALSE)</f>
        <v>Building 400</v>
      </c>
      <c r="C315" s="1"/>
    </row>
    <row r="316" spans="1:3" x14ac:dyDescent="0.25">
      <c r="A316" s="2" t="str">
        <f>([4]UKBuilding_List!A316)</f>
        <v>0658</v>
      </c>
      <c r="B316" s="3" t="str">
        <f>VLOOKUP(A316,[4]UKBuilding_List!$A$1:$D$376,3,FALSE)</f>
        <v>Maintenance Bldg.</v>
      </c>
      <c r="C316" s="1"/>
    </row>
    <row r="317" spans="1:3" x14ac:dyDescent="0.25">
      <c r="A317" s="2" t="str">
        <f>([4]UKBuilding_List!A317)</f>
        <v>0659</v>
      </c>
      <c r="B317" s="3" t="str">
        <f>VLOOKUP(A317,[4]UKBuilding_List!$A$1:$D$376,3,FALSE)</f>
        <v>Gas Building</v>
      </c>
      <c r="C317" s="1"/>
    </row>
    <row r="318" spans="1:3" x14ac:dyDescent="0.25">
      <c r="A318" s="2" t="str">
        <f>([4]UKBuilding_List!A318)</f>
        <v>0660</v>
      </c>
      <c r="B318" s="3" t="str">
        <f>VLOOKUP(A318,[4]UKBuilding_List!$A$1:$D$376,3,FALSE)</f>
        <v>Maxwelton Ct. Apts #1</v>
      </c>
      <c r="C318" s="1"/>
    </row>
    <row r="319" spans="1:3" x14ac:dyDescent="0.25">
      <c r="A319" s="2" t="str">
        <f>([4]UKBuilding_List!A319)</f>
        <v>0661</v>
      </c>
      <c r="B319" s="3" t="str">
        <f>VLOOKUP(A319,[4]UKBuilding_List!$A$1:$D$376,3,FALSE)</f>
        <v>Maxwelton Ct. Apts #2</v>
      </c>
      <c r="C319" s="1"/>
    </row>
    <row r="320" spans="1:3" x14ac:dyDescent="0.25">
      <c r="A320" s="2" t="str">
        <f>([4]UKBuilding_List!A320)</f>
        <v>0662</v>
      </c>
      <c r="B320" s="3" t="str">
        <f>VLOOKUP(A320,[4]UKBuilding_List!$A$1:$D$376,3,FALSE)</f>
        <v>Maxwelton Ct. Apts #3</v>
      </c>
      <c r="C320" s="1"/>
    </row>
    <row r="321" spans="1:3" x14ac:dyDescent="0.25">
      <c r="A321" s="2" t="str">
        <f>([4]UKBuilding_List!A321)</f>
        <v>0663</v>
      </c>
      <c r="B321" s="3" t="str">
        <f>VLOOKUP(A321,[4]UKBuilding_List!$A$1:$D$376,3,FALSE)</f>
        <v>Maxwelton Ct. Apts #4</v>
      </c>
      <c r="C321" s="1"/>
    </row>
    <row r="322" spans="1:3" x14ac:dyDescent="0.25">
      <c r="A322" s="2" t="str">
        <f>([4]UKBuilding_List!A322)</f>
        <v>0664</v>
      </c>
      <c r="B322" s="3" t="str">
        <f>VLOOKUP(A322,[4]UKBuilding_List!$A$1:$D$376,3,FALSE)</f>
        <v>Maxwelton Ct. Apts #5</v>
      </c>
      <c r="C322" s="1"/>
    </row>
    <row r="323" spans="1:3" x14ac:dyDescent="0.25">
      <c r="A323" s="2" t="str">
        <f>([4]UKBuilding_List!A323)</f>
        <v>0665</v>
      </c>
      <c r="B323" s="3" t="str">
        <f>VLOOKUP(A323,[4]UKBuilding_List!$A$1:$D$376,3,FALSE)</f>
        <v>Maxwelton Ct. Apts #6</v>
      </c>
      <c r="C323" s="1"/>
    </row>
    <row r="324" spans="1:3" x14ac:dyDescent="0.25">
      <c r="A324" s="2" t="str">
        <f>([4]UKBuilding_List!A324)</f>
        <v>0666</v>
      </c>
      <c r="B324" s="3" t="str">
        <f>VLOOKUP(A324,[4]UKBuilding_List!$A$1:$D$376,3,FALSE)</f>
        <v>Maxwelton Ct. Apts #7</v>
      </c>
      <c r="C324" s="1"/>
    </row>
    <row r="325" spans="1:3" x14ac:dyDescent="0.25">
      <c r="A325" s="2" t="str">
        <f>([4]UKBuilding_List!A325)</f>
        <v>0667</v>
      </c>
      <c r="B325" s="3" t="str">
        <f>VLOOKUP(A325,[4]UKBuilding_List!$A$1:$D$376,3,FALSE)</f>
        <v>Maxwelton Ct. Apts #8</v>
      </c>
      <c r="C325" s="1"/>
    </row>
    <row r="326" spans="1:3" x14ac:dyDescent="0.25">
      <c r="A326" s="2" t="str">
        <f>([4]UKBuilding_List!A326)</f>
        <v>0668</v>
      </c>
      <c r="B326" s="3" t="str">
        <f>VLOOKUP(A326,[4]UKBuilding_List!$A$1:$D$376,3,FALSE)</f>
        <v>Maxwelton Ct. Apts #9</v>
      </c>
      <c r="C326" s="1"/>
    </row>
    <row r="327" spans="1:3" x14ac:dyDescent="0.25">
      <c r="A327" s="2" t="str">
        <f>([4]UKBuilding_List!A327)</f>
        <v>0669</v>
      </c>
      <c r="B327" s="3" t="str">
        <f>VLOOKUP(A327,[4]UKBuilding_List!$A$1:$D$376,3,FALSE)</f>
        <v>Maxwelton Ct. Apts #10</v>
      </c>
      <c r="C327" s="1"/>
    </row>
    <row r="328" spans="1:3" x14ac:dyDescent="0.25">
      <c r="A328" s="2" t="str">
        <f>([4]UKBuilding_List!A328)</f>
        <v>0670</v>
      </c>
      <c r="B328" s="3" t="str">
        <f>VLOOKUP(A328,[4]UKBuilding_List!$A$1:$D$376,3,FALSE)</f>
        <v>Maxwelton Ct. Apts #11</v>
      </c>
      <c r="C328" s="1"/>
    </row>
    <row r="329" spans="1:3" x14ac:dyDescent="0.25">
      <c r="A329" s="2" t="str">
        <f>([4]UKBuilding_List!A329)</f>
        <v>0671</v>
      </c>
      <c r="B329" s="3" t="str">
        <f>VLOOKUP(A329,[4]UKBuilding_List!$A$1:$D$376,3,FALSE)</f>
        <v>Maxwelton Ct. Apts #12</v>
      </c>
      <c r="C329" s="1"/>
    </row>
    <row r="330" spans="1:3" x14ac:dyDescent="0.25">
      <c r="A330" s="2" t="str">
        <f>([4]UKBuilding_List!A330)</f>
        <v>0672</v>
      </c>
      <c r="B330" s="3" t="str">
        <f>VLOOKUP(A330,[4]UKBuilding_List!$A$1:$D$376,3,FALSE)</f>
        <v>Maxwelton Ct. Apts #13</v>
      </c>
      <c r="C330" s="1"/>
    </row>
    <row r="331" spans="1:3" x14ac:dyDescent="0.25">
      <c r="A331" s="2" t="str">
        <f>([4]UKBuilding_List!A331)</f>
        <v>0673</v>
      </c>
      <c r="B331" s="3" t="str">
        <f>VLOOKUP(A331,[4]UKBuilding_List!$A$1:$D$376,3,FALSE)</f>
        <v>Maxwelton Ct. Apts #14</v>
      </c>
      <c r="C331" s="1"/>
    </row>
    <row r="332" spans="1:3" x14ac:dyDescent="0.25">
      <c r="A332" s="2" t="str">
        <f>([4]UKBuilding_List!A332)</f>
        <v>0674</v>
      </c>
      <c r="B332" s="3" t="str">
        <f>VLOOKUP(A332,[4]UKBuilding_List!$A$1:$D$376,3,FALSE)</f>
        <v>Maxwelton Ct. Apts #15</v>
      </c>
      <c r="C332" s="1"/>
    </row>
    <row r="333" spans="1:3" x14ac:dyDescent="0.25">
      <c r="A333" s="2" t="str">
        <f>([4]UKBuilding_List!A333)</f>
        <v>0675</v>
      </c>
      <c r="B333" s="3" t="str">
        <f>VLOOKUP(A333,[4]UKBuilding_List!$A$1:$D$376,3,FALSE)</f>
        <v>Maxwelton Ct. Apts #16</v>
      </c>
      <c r="C333" s="1"/>
    </row>
    <row r="334" spans="1:3" x14ac:dyDescent="0.25">
      <c r="A334" s="2" t="str">
        <f>([4]UKBuilding_List!A334)</f>
        <v>0676</v>
      </c>
      <c r="B334" s="3" t="str">
        <f>VLOOKUP(A334,[4]UKBuilding_List!$A$1:$D$376,3,FALSE)</f>
        <v>Bill Gatton Student Center</v>
      </c>
      <c r="C334" s="1"/>
    </row>
    <row r="335" spans="1:3" x14ac:dyDescent="0.25">
      <c r="A335" s="2" t="str">
        <f>([4]UKBuilding_List!A335)</f>
        <v>0677</v>
      </c>
      <c r="B335" s="3" t="str">
        <f>VLOOKUP(A335,[4]UKBuilding_List!$A$1:$D$376,3,FALSE)</f>
        <v>University Flats</v>
      </c>
      <c r="C335" s="1"/>
    </row>
    <row r="336" spans="1:3" x14ac:dyDescent="0.25">
      <c r="A336" s="2" t="str">
        <f>([4]UKBuilding_List!A336)</f>
        <v>0678</v>
      </c>
      <c r="B336" s="3" t="str">
        <f>VLOOKUP(A336,[4]UKBuilding_List!$A$1:$D$376,3,FALSE)</f>
        <v>Lewis Hall</v>
      </c>
      <c r="C336" s="1"/>
    </row>
    <row r="337" spans="1:3" x14ac:dyDescent="0.25">
      <c r="A337" s="2" t="str">
        <f>([4]UKBuilding_List!A337)</f>
        <v>0679</v>
      </c>
      <c r="B337" s="3" t="str">
        <f>VLOOKUP(A337,[4]UKBuilding_List!$A$1:$D$376,3,FALSE)</f>
        <v>Healthy Kentucky Research Building</v>
      </c>
      <c r="C337" s="1"/>
    </row>
    <row r="338" spans="1:3" x14ac:dyDescent="0.25">
      <c r="A338" s="2" t="str">
        <f>([4]UKBuilding_List!A338)</f>
        <v>0682</v>
      </c>
      <c r="B338" s="3" t="str">
        <f>VLOOKUP(A338,[4]UKBuilding_List!$A$1:$D$376,3,FALSE)</f>
        <v>Kentucky Proud Park</v>
      </c>
      <c r="C338" s="1"/>
    </row>
    <row r="339" spans="1:3" x14ac:dyDescent="0.25">
      <c r="A339" s="2" t="str">
        <f>([4]UKBuilding_List!A339)</f>
        <v>0690</v>
      </c>
      <c r="B339" s="3" t="str">
        <f>VLOOKUP(A339,[4]UKBuilding_List!$A$1:$D$376,3,FALSE)</f>
        <v>441 Rose Ln</v>
      </c>
      <c r="C339" s="1"/>
    </row>
    <row r="340" spans="1:3" x14ac:dyDescent="0.25">
      <c r="A340" s="2" t="str">
        <f>([4]UKBuilding_List!A340)</f>
        <v>0695</v>
      </c>
      <c r="B340" s="3" t="str">
        <f>VLOOKUP(A340,[4]UKBuilding_List!$A$1:$D$376,3,FALSE)</f>
        <v>Blue Lot Bus Shelter</v>
      </c>
      <c r="C340" s="1"/>
    </row>
    <row r="341" spans="1:3" x14ac:dyDescent="0.25">
      <c r="A341" s="2" t="str">
        <f>([4]UKBuilding_List!A341)</f>
        <v>0698</v>
      </c>
      <c r="B341" s="3" t="str">
        <f>VLOOKUP(A341,[4]UKBuilding_List!$A$1:$D$376,3,FALSE)</f>
        <v>University Inn #1</v>
      </c>
      <c r="C341" s="1"/>
    </row>
    <row r="342" spans="1:3" x14ac:dyDescent="0.25">
      <c r="A342" s="2" t="str">
        <f>([4]UKBuilding_List!A342)</f>
        <v>0699</v>
      </c>
      <c r="B342" s="3" t="str">
        <f>VLOOKUP(A342,[4]UKBuilding_List!$A$1:$D$376,3,FALSE)</f>
        <v>University Inn #2</v>
      </c>
      <c r="C342" s="1"/>
    </row>
    <row r="343" spans="1:3" x14ac:dyDescent="0.25">
      <c r="A343" s="2" t="str">
        <f>([4]UKBuilding_List!A343)</f>
        <v>0702</v>
      </c>
      <c r="B343" s="3" t="str">
        <f>VLOOKUP(A343,[4]UKBuilding_List!$A$1:$D$376,3,FALSE)</f>
        <v>Soccer Support Building</v>
      </c>
      <c r="C343" s="1"/>
    </row>
    <row r="344" spans="1:3" x14ac:dyDescent="0.25">
      <c r="A344" s="2" t="str">
        <f>([4]UKBuilding_List!A344)</f>
        <v>0703</v>
      </c>
      <c r="B344" s="3" t="str">
        <f>VLOOKUP(A344,[4]UKBuilding_List!$A$1:$D$376,3,FALSE)</f>
        <v>Senior Center</v>
      </c>
      <c r="C344" s="1"/>
    </row>
    <row r="345" spans="1:3" x14ac:dyDescent="0.25">
      <c r="A345" s="2" t="str">
        <f>([4]UKBuilding_List!A345)</f>
        <v>0708</v>
      </c>
      <c r="B345" s="3" t="str">
        <f>VLOOKUP(A345,[4]UKBuilding_List!$A$1:$D$376,3,FALSE)</f>
        <v>Kiln Enclosure Building</v>
      </c>
      <c r="C345" s="1"/>
    </row>
    <row r="346" spans="1:3" x14ac:dyDescent="0.25">
      <c r="A346" s="2" t="str">
        <f>([4]UKBuilding_List!A346)</f>
        <v>0711</v>
      </c>
      <c r="B346" s="3" t="str">
        <f>VLOOKUP(A346,[4]UKBuilding_List!$A$1:$D$376,3,FALSE)</f>
        <v>Orange Lot Bus Shelter</v>
      </c>
      <c r="C346" s="1"/>
    </row>
    <row r="347" spans="1:3" x14ac:dyDescent="0.25">
      <c r="A347" s="2" t="str">
        <f>([4]UKBuilding_List!A347)</f>
        <v>0712</v>
      </c>
      <c r="B347" s="3" t="str">
        <f>VLOOKUP(A347,[4]UKBuilding_List!$A$1:$D$376,3,FALSE)</f>
        <v>430 Transylvania Park</v>
      </c>
      <c r="C347" s="1"/>
    </row>
    <row r="348" spans="1:3" x14ac:dyDescent="0.25">
      <c r="A348" s="2" t="str">
        <f>([4]UKBuilding_List!A348)</f>
        <v>0713</v>
      </c>
      <c r="B348" s="3" t="str">
        <f>VLOOKUP(A348,[4]UKBuilding_List!$A$1:$D$376,3,FALSE)</f>
        <v>463 Rose Ln</v>
      </c>
      <c r="C348" s="1"/>
    </row>
    <row r="349" spans="1:3" x14ac:dyDescent="0.25">
      <c r="A349" s="2" t="str">
        <f>([4]UKBuilding_List!A349)</f>
        <v>0715</v>
      </c>
      <c r="B349" s="3" t="str">
        <f>VLOOKUP(A349,[4]UKBuilding_List!$A$1:$D$376,3,FALSE)</f>
        <v>600 S Broadway</v>
      </c>
      <c r="C349" s="1"/>
    </row>
    <row r="350" spans="1:3" x14ac:dyDescent="0.25">
      <c r="A350" s="2" t="str">
        <f>([4]UKBuilding_List!A350)</f>
        <v>0717</v>
      </c>
      <c r="B350" s="3" t="str">
        <f>VLOOKUP(A350,[4]UKBuilding_List!$A$1:$D$376,3,FALSE)</f>
        <v>156 Leader Ave</v>
      </c>
      <c r="C350" s="1"/>
    </row>
    <row r="351" spans="1:3" x14ac:dyDescent="0.25">
      <c r="A351" s="2" t="str">
        <f>([4]UKBuilding_List!A351)</f>
        <v>0718</v>
      </c>
      <c r="B351" s="3" t="str">
        <f>VLOOKUP(A351,[4]UKBuilding_List!$A$1:$D$376,3,FALSE)</f>
        <v>125 State St</v>
      </c>
      <c r="C351" s="1"/>
    </row>
    <row r="352" spans="1:3" x14ac:dyDescent="0.25">
      <c r="A352" s="2">
        <f>([4]UKBuilding_List!A352)</f>
        <v>1200</v>
      </c>
      <c r="B352" s="3" t="str">
        <f>VLOOKUP(A352,[4]UKBuilding_List!$A$1:$D$376,3,FALSE)</f>
        <v>Electric Substation #1</v>
      </c>
      <c r="C352" s="1"/>
    </row>
    <row r="353" spans="1:3" x14ac:dyDescent="0.25">
      <c r="A353" s="2">
        <f>([4]UKBuilding_List!A353)</f>
        <v>1201</v>
      </c>
      <c r="B353" s="3" t="str">
        <f>VLOOKUP(A353,[4]UKBuilding_List!$A$1:$D$376,3,FALSE)</f>
        <v>Electric Substation #3</v>
      </c>
      <c r="C353" s="1"/>
    </row>
    <row r="354" spans="1:3" x14ac:dyDescent="0.25">
      <c r="A354" s="2">
        <f>([4]UKBuilding_List!A354)</f>
        <v>2100</v>
      </c>
      <c r="B354" s="3" t="str">
        <f>VLOOKUP(A354,[4]UKBuilding_List!$A$1:$D$376,3,FALSE)</f>
        <v>Alpha Chi Omega Sorority</v>
      </c>
      <c r="C354" s="1"/>
    </row>
    <row r="355" spans="1:3" x14ac:dyDescent="0.25">
      <c r="A355" s="2">
        <f>([4]UKBuilding_List!A355)</f>
        <v>2101</v>
      </c>
      <c r="B355" s="3" t="str">
        <f>VLOOKUP(A355,[4]UKBuilding_List!$A$1:$D$376,3,FALSE)</f>
        <v>Beta Theta Pi Fraternity</v>
      </c>
      <c r="C355" s="1"/>
    </row>
    <row r="356" spans="1:3" x14ac:dyDescent="0.25">
      <c r="A356" s="2">
        <f>([4]UKBuilding_List!A356)</f>
        <v>2102</v>
      </c>
      <c r="B356" s="3" t="str">
        <f>VLOOKUP(A356,[4]UKBuilding_List!$A$1:$D$376,3,FALSE)</f>
        <v>New Kappa Alpha Theta Sorority</v>
      </c>
      <c r="C356" s="1"/>
    </row>
    <row r="357" spans="1:3" x14ac:dyDescent="0.25">
      <c r="A357" s="2">
        <f>([4]UKBuilding_List!A357)</f>
        <v>2103</v>
      </c>
      <c r="B357" s="3" t="str">
        <f>VLOOKUP(A357,[4]UKBuilding_List!$A$1:$D$376,3,FALSE)</f>
        <v>Phi Kappa Tau</v>
      </c>
      <c r="C357" s="1"/>
    </row>
    <row r="358" spans="1:3" x14ac:dyDescent="0.25">
      <c r="A358" s="2" t="str">
        <f>([4]UKBuilding_List!A358)</f>
        <v>8633</v>
      </c>
      <c r="B358" s="3" t="str">
        <f>VLOOKUP(A358,[4]UKBuilding_List!$A$1:$D$376,3,FALSE)</f>
        <v>UK HealthCare Good Samaritan Hospital</v>
      </c>
      <c r="C358" s="1"/>
    </row>
    <row r="359" spans="1:3" x14ac:dyDescent="0.25">
      <c r="A359" s="2" t="str">
        <f>([4]UKBuilding_List!A359)</f>
        <v>9127</v>
      </c>
      <c r="B359" s="3" t="str">
        <f>VLOOKUP(A359,[4]UKBuilding_List!$A$1:$D$376,3,FALSE)</f>
        <v>1101 S. Limestone</v>
      </c>
      <c r="C359" s="1"/>
    </row>
    <row r="360" spans="1:3" x14ac:dyDescent="0.25">
      <c r="A360" s="2" t="str">
        <f>([4]UKBuilding_List!A360)</f>
        <v>9766</v>
      </c>
      <c r="B360" s="3" t="str">
        <f>VLOOKUP(A360,[4]UKBuilding_List!$A$1:$D$376,3,FALSE)</f>
        <v xml:space="preserve">New Equine Analytical Chemistry Lab      </v>
      </c>
      <c r="C360" s="1"/>
    </row>
    <row r="361" spans="1:3" x14ac:dyDescent="0.25">
      <c r="A361" s="2" t="str">
        <f>([4]UKBuilding_List!A361)</f>
        <v>9772</v>
      </c>
      <c r="B361" s="3" t="str">
        <f>VLOOKUP(A361,[4]UKBuilding_List!$A$1:$D$376,3,FALSE)</f>
        <v>1221 S. Broadway</v>
      </c>
      <c r="C361" s="1"/>
    </row>
    <row r="362" spans="1:3" x14ac:dyDescent="0.25">
      <c r="A362" s="2">
        <f>([4]UKBuilding_List!A362)</f>
        <v>9813</v>
      </c>
      <c r="B362" s="3" t="str">
        <f>VLOOKUP(A362,[4]UKBuilding_List!$A$1:$D$376,3,FALSE)</f>
        <v>Child Development Center of the Bluegrass, Inc.</v>
      </c>
      <c r="C362" s="1"/>
    </row>
    <row r="363" spans="1:3" x14ac:dyDescent="0.25">
      <c r="A363" s="2" t="str">
        <f>([4]UKBuilding_List!A363)</f>
        <v>9853</v>
      </c>
      <c r="B363" s="3" t="str">
        <f>VLOOKUP(A363,[4]UKBuilding_List!$A$1:$D$376,3,FALSE)</f>
        <v>Shriners Hospitals for Children Medical Center - Lexington</v>
      </c>
      <c r="C363" s="1"/>
    </row>
    <row r="364" spans="1:3" x14ac:dyDescent="0.25">
      <c r="A364" s="2" t="str">
        <f>([4]UKBuilding_List!A364)</f>
        <v>9854</v>
      </c>
      <c r="B364" s="3" t="str">
        <f>VLOOKUP(A364,[4]UKBuilding_List!$A$1:$D$376,3,FALSE)</f>
        <v>Anthropology Research Building</v>
      </c>
      <c r="C364" s="1"/>
    </row>
    <row r="365" spans="1:3" x14ac:dyDescent="0.25">
      <c r="A365" s="2" t="str">
        <f>([4]UKBuilding_List!A365)</f>
        <v>9861</v>
      </c>
      <c r="B365" s="3" t="str">
        <f>VLOOKUP(A365,[4]UKBuilding_List!$A$1:$D$376,3,FALSE)</f>
        <v>845 Angliana Ave</v>
      </c>
      <c r="C365" s="1"/>
    </row>
    <row r="366" spans="1:3" x14ac:dyDescent="0.25">
      <c r="A366" s="2" t="str">
        <f>([4]UKBuilding_List!A366)</f>
        <v>9873</v>
      </c>
      <c r="B366" s="3" t="str">
        <f>VLOOKUP(A366,[4]UKBuilding_List!$A$1:$D$376,3,FALSE)</f>
        <v>UKHC Midwife Clinic</v>
      </c>
      <c r="C366" s="1"/>
    </row>
    <row r="367" spans="1:3" x14ac:dyDescent="0.25">
      <c r="A367" s="2" t="str">
        <f>([4]UKBuilding_List!A367)</f>
        <v>9875</v>
      </c>
      <c r="B367" s="3" t="str">
        <f>VLOOKUP(A367,[4]UKBuilding_List!$A$1:$D$376,3,FALSE)</f>
        <v>Vaughan Warehouse and Office</v>
      </c>
      <c r="C367" s="1"/>
    </row>
    <row r="368" spans="1:3" x14ac:dyDescent="0.25">
      <c r="A368" s="2" t="str">
        <f>([4]UKBuilding_List!A368)</f>
        <v>9876</v>
      </c>
      <c r="B368" s="3" t="str">
        <f>VLOOKUP(A368,[4]UKBuilding_List!$A$1:$D$376,3,FALSE)</f>
        <v>Vaughan Warehouse #1</v>
      </c>
      <c r="C368" s="1"/>
    </row>
    <row r="369" spans="1:3" x14ac:dyDescent="0.25">
      <c r="A369" s="2" t="str">
        <f>([4]UKBuilding_List!A369)</f>
        <v>9877</v>
      </c>
      <c r="B369" s="3" t="str">
        <f>VLOOKUP(A369,[4]UKBuilding_List!$A$1:$D$376,3,FALSE)</f>
        <v>Vaughan Warehouse #2</v>
      </c>
      <c r="C369" s="1"/>
    </row>
    <row r="370" spans="1:3" x14ac:dyDescent="0.25">
      <c r="A370" s="2" t="str">
        <f>([4]UKBuilding_List!A370)</f>
        <v>9878</v>
      </c>
      <c r="B370" s="3" t="str">
        <f>VLOOKUP(A370,[4]UKBuilding_List!$A$1:$D$376,3,FALSE)</f>
        <v>Vaughan Warehouse #7</v>
      </c>
      <c r="C370" s="1"/>
    </row>
    <row r="371" spans="1:3" x14ac:dyDescent="0.25">
      <c r="A371" s="2" t="str">
        <f>([4]UKBuilding_List!A371)</f>
        <v>9879</v>
      </c>
      <c r="B371" s="3" t="str">
        <f>VLOOKUP(A371,[4]UKBuilding_List!$A$1:$D$376,3,FALSE)</f>
        <v>Vaughan Warehouse #3</v>
      </c>
      <c r="C371" s="1"/>
    </row>
    <row r="372" spans="1:3" x14ac:dyDescent="0.25">
      <c r="A372" s="2" t="str">
        <f>([4]UKBuilding_List!A372)</f>
        <v>9881</v>
      </c>
      <c r="B372" s="3" t="str">
        <f>VLOOKUP(A372,[4]UKBuilding_List!$A$1:$D$376,3,FALSE)</f>
        <v>Vaughan Warehouse #4</v>
      </c>
      <c r="C372" s="1"/>
    </row>
    <row r="373" spans="1:3" x14ac:dyDescent="0.25">
      <c r="A373" s="2" t="str">
        <f>([4]UKBuilding_List!A373)</f>
        <v>9882</v>
      </c>
      <c r="B373" s="3" t="str">
        <f>VLOOKUP(A373,[4]UKBuilding_List!$A$1:$D$376,3,FALSE)</f>
        <v>Vaughan Warehouse #5</v>
      </c>
      <c r="C373" s="1"/>
    </row>
    <row r="374" spans="1:3" x14ac:dyDescent="0.25">
      <c r="A374" s="2" t="str">
        <f>([4]UKBuilding_List!A374)</f>
        <v>9925</v>
      </c>
      <c r="B374" s="3" t="str">
        <f>VLOOKUP(A374,[4]UKBuilding_List!$A$1:$D$376,3,FALSE)</f>
        <v>Alpha Phi Sorority</v>
      </c>
      <c r="C374" s="1"/>
    </row>
    <row r="375" spans="1:3" x14ac:dyDescent="0.25">
      <c r="A375" s="2" t="str">
        <f>([4]UKBuilding_List!A375)</f>
        <v>9983</v>
      </c>
      <c r="B375" s="3" t="str">
        <f>VLOOKUP(A375,[4]UKBuilding_List!$A$1:$D$376,3,FALSE)</f>
        <v>College of Medicine Building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VLOOKUP(A404,[4]UKBuilding_List!$A$1:$D$376,3,FALSE)</f>
        <v xml:space="preserve"> 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2019-11-05T22:01:24Z</dcterms:modified>
</cp:coreProperties>
</file>