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DRAFT_FloorPlanMigration\0241_SingletaryCenter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<sst xmlns="http://schemas.openxmlformats.org/spreadsheetml/2006/main" count="125" uniqueCount="84">
  <si>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</si>
  <si>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</si>
  <si>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</si>
  <si>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</si>
  <si>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</si>
  <si>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</si>
  <si>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</si>
  <si>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</si>
  <si>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</si>
  <si>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</si>
  <si>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</si>
  <si>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</si>
  <si>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</si>
  <si>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</si>
  <si>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</si>
  <si>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</si>
  <si>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</si>
  <si>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</si>
  <si>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</si>
  <si>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</si>
  <si>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</si>
  <si>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</si>
  <si>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</si>
  <si>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</si>
  <si>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</si>
  <si>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</si>
  <si>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</si>
  <si>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</si>
  <si>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</si>
  <si>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</si>
  <si>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</si>
  <si>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</si>
  <si>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</si>
  <si>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</si>
  <si>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</si>
  <si>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</si>
  <si>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</si>
  <si>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</si>
  <si>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</si>
  <si>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</si>
  <si>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</si>
  <si>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</si>
  <si>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</si>
  <si>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</si>
  <si>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</si>
  <si>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</si>
  <si>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</si>
  <si>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</si>
  <si>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</si>
  <si>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</si>
  <si>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</si>
  <si>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</si>
  <si>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</si>
  <si>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</si>
  <si>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</si>
  <si>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</si>
  <si>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</si>
  <si>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</si>
  <si>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</si>
  <si>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</si>
  <si>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</si>
  <si>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</si>
  <si>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</si>
  <si>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</si>
  <si>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</si>
  <si>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</si>
  <si>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</si>
  <si>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</si>
  <si>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</si>
  <si>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</si>
  <si>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</si>
  <si>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</si>
  <si>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</si>
  <si>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0241</t>
  </si>
  <si>
    <t>01</t>
  </si>
  <si>
    <t>ST0100A</t>
  </si>
  <si>
    <t>ST0100B</t>
  </si>
  <si>
    <t>ST0100E</t>
  </si>
  <si>
    <t>02</t>
  </si>
  <si>
    <t>ST0200A</t>
  </si>
  <si>
    <t>ST0200B</t>
  </si>
  <si>
    <t>ST0200E</t>
  </si>
  <si>
    <t>sqft change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</si>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</sst>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D21" sqref="D21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42153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Singletary Center for the Arts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74</v>
      </c>
      <c r="C6" s="11" t="s">
        <v>82</v>
      </c>
      <c r="D6" s="17" t="s">
        <v>5</v>
      </c>
      <c r="E6" s="37">
        <v>524</v>
      </c>
      <c r="F6" s="37">
        <v>367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76</v>
      </c>
      <c r="B7" s="28" t="s">
        <v>74</v>
      </c>
      <c r="C7" s="11" t="s">
        <v>82</v>
      </c>
      <c r="D7" s="17" t="s">
        <v>5</v>
      </c>
      <c r="E7" s="34">
        <v>521</v>
      </c>
      <c r="F7" s="34">
        <v>365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77</v>
      </c>
      <c r="B8" s="28" t="s">
        <v>74</v>
      </c>
      <c r="C8" s="11" t="s">
        <v>82</v>
      </c>
      <c r="D8" s="17" t="s">
        <v>5</v>
      </c>
      <c r="E8" s="34">
        <v>160</v>
      </c>
      <c r="F8" s="34">
        <v>96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3" t="s">
        <v>79</v>
      </c>
      <c r="B10" s="28" t="s">
        <v>78</v>
      </c>
      <c r="C10" s="11" t="s">
        <v>82</v>
      </c>
      <c r="D10" s="17" t="s">
        <v>5</v>
      </c>
      <c r="E10" s="34">
        <v>524</v>
      </c>
      <c r="F10" s="34">
        <v>231</v>
      </c>
      <c r="G10" s="34" t="s">
        <v>2</v>
      </c>
      <c r="H10" s="17" t="s">
        <v>13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x14ac:dyDescent="0.3">
      <c r="A11" s="38" t="s">
        <v>80</v>
      </c>
      <c r="B11" s="28" t="s">
        <v>78</v>
      </c>
      <c r="C11" s="11" t="s">
        <v>82</v>
      </c>
      <c r="D11" s="17" t="s">
        <v>5</v>
      </c>
      <c r="E11" s="34">
        <v>521</v>
      </c>
      <c r="F11" s="34">
        <v>231</v>
      </c>
      <c r="G11" s="34" t="s">
        <v>2</v>
      </c>
      <c r="H11" s="17" t="s">
        <v>13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x14ac:dyDescent="0.3">
      <c r="A12" s="38" t="s">
        <v>81</v>
      </c>
      <c r="B12" s="28" t="s">
        <v>78</v>
      </c>
      <c r="C12" s="11" t="s">
        <v>82</v>
      </c>
      <c r="D12" s="17" t="s">
        <v>5</v>
      </c>
      <c r="E12" s="34">
        <v>132</v>
      </c>
      <c r="F12" s="34">
        <v>66</v>
      </c>
      <c r="G12" s="34" t="s">
        <v>2</v>
      </c>
      <c r="H12" s="17" t="s">
        <v>13</v>
      </c>
      <c r="J12" s="10" t="str">
        <f>IF(G12="No Change","N/A",IF(G12="New Tag Required",Lookup!F:F,IF(G12="Remove Old Tag",Lookup!F:F,IF(G12="N/A","N/A",""))))</f>
        <v>N/A</v>
      </c>
      <c r="K12" s="40"/>
      <c r="M12" s="10" t="str">
        <f>IF(H12="No Change","N/A",IF(H12="New Tag Required",Lookup!F:F,IF(H12="Remove Old Sign",Lookup!F:F,IF(H12="N/A","N/A",""))))</f>
        <v>N/A</v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0241</v>
      </c>
      <c r="C1" s="53"/>
      <c r="D1" s="18" t="s">
        <v>10</v>
      </c>
      <c r="E1" s="54">
        <f>'KD Changes'!G1</f>
        <v>42153</v>
      </c>
    </row>
    <row r="2" spans="1:10" x14ac:dyDescent="0.3">
      <c r="A2" s="57" t="s">
        <v>8</v>
      </c>
      <c r="B2" s="58" t="str">
        <f>VLOOKUP(B1,[1]BuildingList!A:B,2,FALSE)</f>
        <v>Singletary Center for the Arts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83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2015-09-11T17:45:13Z</dcterms:modified>
</cp:coreProperties>
</file>