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35\"/>
    </mc:Choice>
  </mc:AlternateContent>
  <xr:revisionPtr revIDLastSave="0" documentId="13_ncr:1_{91506439-1397-4CB8-9F1B-CDA09C5005B3}" xr6:coauthVersionLast="41" xr6:coauthVersionMax="41" xr10:uidLastSave="{00000000-0000-0000-0000-000000000000}"/>
  <bookViews>
    <workbookView xWindow="390" yWindow="390" windowWidth="21090" windowHeight="1383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Changes'!$A$1:$I$38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1" l="1"/>
  <c r="E2" i="4" l="1"/>
  <c r="E1" i="4"/>
  <c r="H267" i="1" l="1"/>
  <c r="G267" i="1"/>
  <c r="M267" i="1" l="1"/>
  <c r="K2" i="1" s="1"/>
  <c r="J26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<sst xmlns="http://schemas.openxmlformats.org/spreadsheetml/2006/main" count="1589" uniqueCount="257">
  <si>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</si>
  <si>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</si>
  <si>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</si>
  <si>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</si>
  <si>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</si>
  <si>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</si>
  <si>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</si>
  <si>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</si>
  <si>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</si>
  <si>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</si>
  <si>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</si>
  <si>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</si>
  <si>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</si>
  <si>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</si>
  <si>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</si>
  <si>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</si>
  <si>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</si>
  <si>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</si>
  <si>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</si>
  <si>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</si>
  <si>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</si>
  <si>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</si>
  <si>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</si>
  <si>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</si>
  <si>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</si>
  <si>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</si>
  <si>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</si>
  <si>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</si>
  <si>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</si>
  <si>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</si>
  <si>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</si>
  <si>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</si>
  <si>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</si>
  <si>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</si>
  <si>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</si>
  <si>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</si>
  <si>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</si>
  <si>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</si>
  <si>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</si>
  <si>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</si>
  <si>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</si>
  <si>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</si>
  <si>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</si>
  <si>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</si>
  <si>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</si>
  <si>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</si>
  <si>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</si>
  <si>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</si>
  <si>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</si>
  <si>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</si>
  <si>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</si>
  <si>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</si>
  <si>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</si>
  <si>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</si>
  <si>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</si>
  <si>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</si>
  <si>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</si>
  <si>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</si>
  <si>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</si>
  <si>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</si>
  <si>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</si>
  <si>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</si>
  <si>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</si>
  <si>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</si>
  <si>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</si>
  <si>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</si>
  <si>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</si>
  <si>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</si>
  <si>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</si>
  <si>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</si>
  <si>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</si>
  <si>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</si>
  <si>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</si>
  <si>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</si>
  <si>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</si>
  <si>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</si>
  <si>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</si>
  <si>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0235</t>
  </si>
  <si>
    <t>01</t>
  </si>
  <si>
    <t>02</t>
  </si>
  <si>
    <t>03</t>
  </si>
  <si>
    <t>EL0100A</t>
  </si>
  <si>
    <t>EL0100B</t>
  </si>
  <si>
    <t>ST0100A</t>
  </si>
  <si>
    <t>ST0100B</t>
  </si>
  <si>
    <t>EL0200A</t>
  </si>
  <si>
    <t>EL0200B</t>
  </si>
  <si>
    <t>ST0200A</t>
  </si>
  <si>
    <t>ST0200B</t>
  </si>
  <si>
    <t>ST0200C</t>
  </si>
  <si>
    <t>ST0200D</t>
  </si>
  <si>
    <t>EL300A</t>
  </si>
  <si>
    <t>EL300B</t>
  </si>
  <si>
    <t>ST300A</t>
  </si>
  <si>
    <t>ST300B</t>
  </si>
  <si>
    <t>ST300C</t>
  </si>
  <si>
    <t>04</t>
  </si>
  <si>
    <t>100C</t>
  </si>
  <si>
    <t>100D</t>
  </si>
  <si>
    <t>103A</t>
  </si>
  <si>
    <t>103B</t>
  </si>
  <si>
    <t>103C</t>
  </si>
  <si>
    <t>103D</t>
  </si>
  <si>
    <t>103F</t>
  </si>
  <si>
    <t>103G</t>
  </si>
  <si>
    <t>103H</t>
  </si>
  <si>
    <t>103J</t>
  </si>
  <si>
    <t>103K</t>
  </si>
  <si>
    <t>107A</t>
  </si>
  <si>
    <t>110A</t>
  </si>
  <si>
    <t>112A</t>
  </si>
  <si>
    <t>112B</t>
  </si>
  <si>
    <t>118A</t>
  </si>
  <si>
    <t>120A</t>
  </si>
  <si>
    <t>122A</t>
  </si>
  <si>
    <t>128A</t>
  </si>
  <si>
    <t>200B</t>
  </si>
  <si>
    <t>200C</t>
  </si>
  <si>
    <t>200D</t>
  </si>
  <si>
    <t>200E</t>
  </si>
  <si>
    <t>200F</t>
  </si>
  <si>
    <t>200G</t>
  </si>
  <si>
    <t>200H</t>
  </si>
  <si>
    <t>200J</t>
  </si>
  <si>
    <t>200K</t>
  </si>
  <si>
    <t>203A</t>
  </si>
  <si>
    <t>206A</t>
  </si>
  <si>
    <t>206B</t>
  </si>
  <si>
    <t>206C</t>
  </si>
  <si>
    <t>206D</t>
  </si>
  <si>
    <t>206E</t>
  </si>
  <si>
    <t>206F</t>
  </si>
  <si>
    <t>206G</t>
  </si>
  <si>
    <t>208A</t>
  </si>
  <si>
    <t>208B</t>
  </si>
  <si>
    <t>208C</t>
  </si>
  <si>
    <t>208D</t>
  </si>
  <si>
    <t>208E</t>
  </si>
  <si>
    <t>208F</t>
  </si>
  <si>
    <t>209A</t>
  </si>
  <si>
    <t>209B</t>
  </si>
  <si>
    <t>209C</t>
  </si>
  <si>
    <t>220A</t>
  </si>
  <si>
    <t>220B</t>
  </si>
  <si>
    <t>220C</t>
  </si>
  <si>
    <t>222A</t>
  </si>
  <si>
    <t>226A</t>
  </si>
  <si>
    <t>231A</t>
  </si>
  <si>
    <t>234A</t>
  </si>
  <si>
    <t>234B</t>
  </si>
  <si>
    <t>234C</t>
  </si>
  <si>
    <t>234D</t>
  </si>
  <si>
    <t>234E</t>
  </si>
  <si>
    <t>234F</t>
  </si>
  <si>
    <t>234G</t>
  </si>
  <si>
    <t>234H</t>
  </si>
  <si>
    <t>234J</t>
  </si>
  <si>
    <t>234K</t>
  </si>
  <si>
    <t>235A</t>
  </si>
  <si>
    <t>241A</t>
  </si>
  <si>
    <t>244A</t>
  </si>
  <si>
    <t>245A</t>
  </si>
  <si>
    <t>250A</t>
  </si>
  <si>
    <t>250B</t>
  </si>
  <si>
    <t>250C</t>
  </si>
  <si>
    <t>301A</t>
  </si>
  <si>
    <t>303A</t>
  </si>
  <si>
    <t>303B</t>
  </si>
  <si>
    <t>303C</t>
  </si>
  <si>
    <t>303D</t>
  </si>
  <si>
    <t>303E</t>
  </si>
  <si>
    <t>303F</t>
  </si>
  <si>
    <t>303G</t>
  </si>
  <si>
    <t>303H</t>
  </si>
  <si>
    <t>303J</t>
  </si>
  <si>
    <t>303K</t>
  </si>
  <si>
    <t>310A</t>
  </si>
  <si>
    <t>310B</t>
  </si>
  <si>
    <t>320A</t>
  </si>
  <si>
    <t>320B</t>
  </si>
  <si>
    <t>322A</t>
  </si>
  <si>
    <t>324A</t>
  </si>
  <si>
    <t>326A</t>
  </si>
  <si>
    <t>326B</t>
  </si>
  <si>
    <t>326C</t>
  </si>
  <si>
    <t>328A</t>
  </si>
  <si>
    <t>328B</t>
  </si>
  <si>
    <t>330A</t>
  </si>
  <si>
    <t>330B</t>
  </si>
  <si>
    <t>330C</t>
  </si>
  <si>
    <t>330D</t>
  </si>
  <si>
    <t>330E</t>
  </si>
  <si>
    <t>330F</t>
  </si>
  <si>
    <t>330G</t>
  </si>
  <si>
    <t>330H</t>
  </si>
  <si>
    <t>330J</t>
  </si>
  <si>
    <t>330K</t>
  </si>
  <si>
    <t>331A</t>
  </si>
  <si>
    <t>340A</t>
  </si>
  <si>
    <t>341A</t>
  </si>
  <si>
    <t>342A</t>
  </si>
  <si>
    <t>342B</t>
  </si>
  <si>
    <t>342C</t>
  </si>
  <si>
    <t>343A</t>
  </si>
  <si>
    <t>343B</t>
  </si>
  <si>
    <t>343C</t>
  </si>
  <si>
    <t>LX-0235-EL-EL0001</t>
  </si>
  <si>
    <t>JOHN W OSWALD BLDG - Room EL0001</t>
  </si>
  <si>
    <t>LX-0235-EL-EL0002</t>
  </si>
  <si>
    <t>JOHN W OSWALD BLDG - Room EL0002</t>
  </si>
  <si>
    <t>LX-0235-01-EL0100A</t>
  </si>
  <si>
    <t>LX-0235-01-EL0100B</t>
  </si>
  <si>
    <t>JOHN W OSWALD BLDG - Room EL0100A</t>
  </si>
  <si>
    <t>JOHN W OSWALD BLDG - Room EL0100B</t>
  </si>
  <si>
    <t>LX-0235-02-EL0200A</t>
  </si>
  <si>
    <t>LX-0235-02-EL0200B</t>
  </si>
  <si>
    <t>JOHN W OSWALD BLDG - Room EL0200A</t>
  </si>
  <si>
    <t>JOHN W OSWALD BLDG - Room EL0200B</t>
  </si>
  <si>
    <t>LX-0235-03-EL0300A</t>
  </si>
  <si>
    <t>LX-0235-03-EL0300B</t>
  </si>
  <si>
    <t>JOHN W OSWALD BLDG - Room EL0300A</t>
  </si>
  <si>
    <t>JOHN W OSWALD BLDG - Room EL0300B</t>
  </si>
  <si>
    <t>LX-0235-01-TL0001</t>
  </si>
  <si>
    <t>JOHN W OSWALD BLDG - Room TL0001</t>
  </si>
  <si>
    <t>TL0001</t>
  </si>
  <si>
    <t>Total Building Gross SF</t>
  </si>
  <si>
    <t>GSF</t>
  </si>
  <si>
    <t>Level 01 GSF</t>
  </si>
  <si>
    <t>XA100</t>
  </si>
  <si>
    <t>XA101</t>
  </si>
  <si>
    <t>Exterior</t>
  </si>
  <si>
    <t>Level 02 GSF</t>
  </si>
  <si>
    <t>XA200</t>
  </si>
  <si>
    <t>XA201</t>
  </si>
  <si>
    <t>Level 03 GSF</t>
  </si>
  <si>
    <t>230</t>
  </si>
  <si>
    <r>
      <t>room label 230 on the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level</t>
    </r>
  </si>
  <si>
    <t>Level 04 GSF</t>
  </si>
  <si>
    <t xml:space="preserve">Penthouse access from 03 level Mech </t>
  </si>
  <si>
    <t>129,001 GSF</t>
  </si>
  <si>
    <t>Update eBARS GSF</t>
  </si>
  <si>
    <t>Mech</t>
  </si>
  <si>
    <t>Area accessed from 104 &amp; 109</t>
  </si>
  <si>
    <t>Corridor</t>
  </si>
  <si>
    <t>Lobby</t>
  </si>
  <si>
    <t>Corrridor</t>
  </si>
  <si>
    <t>118</t>
  </si>
  <si>
    <t>Tunnel</t>
  </si>
  <si>
    <t>Vestibule</t>
  </si>
  <si>
    <t>2 level room = rm 230 has sqft on both level 02 &amp; 03</t>
  </si>
  <si>
    <t>Under risers of room 230</t>
  </si>
  <si>
    <t>Assembly Service</t>
  </si>
  <si>
    <t>LX-0235-03-360</t>
  </si>
  <si>
    <t>JOHN W OSWALD BLDG - Room 360</t>
  </si>
  <si>
    <t>room not found</t>
  </si>
  <si>
    <t>JES</t>
  </si>
  <si>
    <t>all rooms listed here for verification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</si>
</sst>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6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6" borderId="14" xfId="0" applyFont="1" applyFill="1" applyBorder="1" applyAlignment="1" applyProtection="1">
      <alignment wrapText="1"/>
    </xf>
    <xf numFmtId="0" fontId="16" fillId="36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2" fillId="0" borderId="0" xfId="43" applyNumberFormat="1" applyFill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left"/>
      <protection locked="0"/>
    </xf>
    <xf numFmtId="49" fontId="20" fillId="0" borderId="0" xfId="0" applyNumberFormat="1" applyFont="1" applyAlignme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0" fillId="37" borderId="0" xfId="0" applyNumberFormat="1" applyFill="1"/>
    <xf numFmtId="49" fontId="0" fillId="0" borderId="0" xfId="0" applyNumberFormat="1"/>
    <xf numFmtId="49" fontId="0" fillId="34" borderId="10" xfId="0" applyNumberFormat="1" applyFont="1" applyFill="1" applyBorder="1" applyAlignment="1" applyProtection="1">
      <alignment horizontal="center" wrapText="1"/>
    </xf>
    <xf numFmtId="0" fontId="0" fillId="39" borderId="0" xfId="0" applyFont="1" applyFill="1" applyBorder="1" applyAlignment="1" applyProtection="1">
      <alignment horizontal="center" wrapText="1"/>
    </xf>
    <xf numFmtId="0" fontId="0" fillId="39" borderId="0" xfId="0" quotePrefix="1" applyFont="1" applyFill="1" applyBorder="1" applyAlignment="1" applyProtection="1">
      <alignment horizontal="center" wrapText="1"/>
    </xf>
    <xf numFmtId="0" fontId="0" fillId="39" borderId="0" xfId="0" applyFont="1" applyFill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164" fontId="1" fillId="39" borderId="0" xfId="44" applyNumberFormat="1" applyFont="1" applyFill="1" applyBorder="1" applyAlignment="1" applyProtection="1">
      <alignment horizontal="right" wrapText="1"/>
    </xf>
    <xf numFmtId="0" fontId="0" fillId="39" borderId="0" xfId="0" applyFont="1" applyFill="1" applyAlignment="1" applyProtection="1">
      <alignment wrapText="1"/>
      <protection locked="0"/>
    </xf>
    <xf numFmtId="49" fontId="20" fillId="0" borderId="0" xfId="0" applyNumberFormat="1" applyFont="1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49" fontId="16" fillId="38" borderId="10" xfId="0" applyNumberFormat="1" applyFont="1" applyFill="1" applyBorder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1" fillId="0" borderId="0" xfId="44" applyNumberFormat="1" applyFont="1" applyFill="1" applyBorder="1" applyAlignment="1" applyProtection="1">
      <alignment horizontal="right" wrapText="1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ont="1" applyFill="1" applyProtection="1">
      <protection locked="0"/>
    </xf>
    <xf numFmtId="0" fontId="18" fillId="0" borderId="0" xfId="42" applyFont="1" applyFill="1" applyAlignment="1" applyProtection="1">
      <alignment horizontal="left"/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14" fontId="0" fillId="0" borderId="0" xfId="0" applyNumberFormat="1" applyFont="1" applyFill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4" fontId="0" fillId="0" borderId="0" xfId="0" applyNumberFormat="1" applyFill="1" applyProtection="1">
      <protection locked="0"/>
    </xf>
    <xf numFmtId="0" fontId="0" fillId="0" borderId="23" xfId="0" applyFont="1" applyBorder="1" applyProtection="1">
      <protection locked="0"/>
    </xf>
    <xf numFmtId="14" fontId="20" fillId="0" borderId="0" xfId="0" applyNumberFormat="1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left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16" fillId="38" borderId="20" xfId="0" applyNumberFormat="1" applyFont="1" applyFill="1" applyBorder="1" applyAlignment="1" applyProtection="1">
      <alignment horizontal="center"/>
      <protection locked="0"/>
    </xf>
    <xf numFmtId="49" fontId="16" fillId="38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20" fillId="0" borderId="24" xfId="0" applyFont="1" applyBorder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horizontal="left" wrapText="1"/>
    </xf>
    <xf numFmtId="0" fontId="0" fillId="0" borderId="0" xfId="0" applyFill="1" applyAlignment="1">
      <alignment horizontal="left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656/DRAFT_KDU_0656_202002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566/DRAFT_KDU_0566_201909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 t="str">
            <v>0718</v>
          </cell>
          <cell r="B349">
            <v>718</v>
          </cell>
          <cell r="C349" t="str">
            <v>125 State St</v>
          </cell>
          <cell r="D349" t="str">
            <v>125 State St</v>
          </cell>
        </row>
        <row r="350">
          <cell r="A350">
            <v>1200</v>
          </cell>
          <cell r="B350">
            <v>1200</v>
          </cell>
          <cell r="C350" t="str">
            <v>Electric Substation #1</v>
          </cell>
          <cell r="D350" t="str">
            <v>Electric Substation #1</v>
          </cell>
        </row>
        <row r="351">
          <cell r="A351">
            <v>1201</v>
          </cell>
          <cell r="B351">
            <v>1201</v>
          </cell>
          <cell r="C351" t="str">
            <v>Electric Substation #3</v>
          </cell>
          <cell r="D351" t="str">
            <v>Electric Substation #3</v>
          </cell>
        </row>
        <row r="352">
          <cell r="A352">
            <v>2100</v>
          </cell>
          <cell r="B352">
            <v>2100</v>
          </cell>
          <cell r="C352" t="str">
            <v>Alpha Chi Omega Sorority</v>
          </cell>
          <cell r="D352" t="str">
            <v>Alpha Chi Omega Sorority</v>
          </cell>
        </row>
        <row r="353">
          <cell r="A353">
            <v>2101</v>
          </cell>
          <cell r="B353">
            <v>2101</v>
          </cell>
          <cell r="C353" t="str">
            <v>Beta Theta Pi Fraternity</v>
          </cell>
          <cell r="D353" t="str">
            <v>Beta Theta Pi Fraternity</v>
          </cell>
        </row>
        <row r="354">
          <cell r="A354">
            <v>2102</v>
          </cell>
          <cell r="B354">
            <v>2102</v>
          </cell>
          <cell r="C354" t="str">
            <v>New Kappa Alpha Theta Sorority</v>
          </cell>
          <cell r="D354" t="str">
            <v>New Kappa Alpha Theta Sorority</v>
          </cell>
        </row>
        <row r="355">
          <cell r="A355">
            <v>2103</v>
          </cell>
          <cell r="B355">
            <v>2103</v>
          </cell>
          <cell r="C355" t="str">
            <v>Phi Kappa Tau</v>
          </cell>
          <cell r="D355" t="str">
            <v>Phi Kappa Tau Fraternity</v>
          </cell>
        </row>
        <row r="356">
          <cell r="A356" t="str">
            <v>8633</v>
          </cell>
          <cell r="B356">
            <v>8633</v>
          </cell>
          <cell r="C356" t="str">
            <v>UK HealthCare Good Samaritan Hospital</v>
          </cell>
          <cell r="D356" t="str">
            <v>UK HealthCare Good Samaritan Hospital</v>
          </cell>
        </row>
        <row r="357">
          <cell r="A357" t="str">
            <v>9127</v>
          </cell>
          <cell r="B357">
            <v>9127</v>
          </cell>
          <cell r="C357" t="str">
            <v>1101 S. Limestone</v>
          </cell>
          <cell r="D357" t="str">
            <v>1101 S. Limestone</v>
          </cell>
        </row>
        <row r="358">
          <cell r="A358" t="str">
            <v>9766</v>
          </cell>
          <cell r="B358">
            <v>9766</v>
          </cell>
          <cell r="C358" t="str">
            <v xml:space="preserve">New Equine Analytical Chemistry Lab      </v>
          </cell>
          <cell r="D358" t="str">
            <v>New Equine Lab</v>
          </cell>
        </row>
        <row r="359">
          <cell r="A359" t="str">
            <v>9772</v>
          </cell>
          <cell r="B359">
            <v>9772</v>
          </cell>
          <cell r="C359" t="str">
            <v>1221 S. Broadway</v>
          </cell>
          <cell r="D359" t="str">
            <v>1221 S. Broadway</v>
          </cell>
        </row>
        <row r="360">
          <cell r="A360">
            <v>9813</v>
          </cell>
          <cell r="B360">
            <v>9813</v>
          </cell>
          <cell r="C360" t="str">
            <v>Child Development Center of the Bluegrass, Inc.</v>
          </cell>
          <cell r="D360" t="str">
            <v>Child Development Center of the Bluegrass, Inc.</v>
          </cell>
        </row>
        <row r="361">
          <cell r="A361" t="str">
            <v>9853</v>
          </cell>
          <cell r="B361">
            <v>9853</v>
          </cell>
          <cell r="C361" t="str">
            <v>Shriners Hospitals for Children Medical Center - Lexington</v>
          </cell>
          <cell r="D361" t="str">
            <v>Shriners Hospitals for Children Medical Center</v>
          </cell>
        </row>
        <row r="362">
          <cell r="A362" t="str">
            <v>9854</v>
          </cell>
          <cell r="B362">
            <v>9854</v>
          </cell>
          <cell r="C362" t="str">
            <v>Anthropology Research Building</v>
          </cell>
          <cell r="D362" t="str">
            <v>Anthropology Research Building</v>
          </cell>
        </row>
        <row r="363">
          <cell r="A363" t="str">
            <v>9861</v>
          </cell>
          <cell r="B363">
            <v>9861</v>
          </cell>
          <cell r="C363" t="str">
            <v>845 Angliana Ave</v>
          </cell>
          <cell r="D363" t="str">
            <v>845 Angliana Ave</v>
          </cell>
        </row>
        <row r="364">
          <cell r="A364" t="str">
            <v>9873</v>
          </cell>
          <cell r="B364">
            <v>9873</v>
          </cell>
          <cell r="C364" t="str">
            <v>UKHC Midwife Clinic</v>
          </cell>
          <cell r="D364" t="str">
            <v>UKHC Midwife Clinic</v>
          </cell>
        </row>
        <row r="365">
          <cell r="A365" t="str">
            <v>9875</v>
          </cell>
          <cell r="B365" t="str">
            <v>9875</v>
          </cell>
          <cell r="C365" t="str">
            <v>Vaughan Warehouse and Office</v>
          </cell>
          <cell r="D365" t="str">
            <v>Vaughan Warehouse and Office</v>
          </cell>
        </row>
        <row r="366">
          <cell r="A366" t="str">
            <v>9876</v>
          </cell>
          <cell r="B366" t="str">
            <v>9876</v>
          </cell>
          <cell r="C366" t="str">
            <v>Vaughan Warehouse #1</v>
          </cell>
          <cell r="D366" t="str">
            <v>Vaughan Warehouse #1</v>
          </cell>
        </row>
        <row r="367">
          <cell r="A367" t="str">
            <v>9877</v>
          </cell>
          <cell r="B367" t="str">
            <v>9877</v>
          </cell>
          <cell r="C367" t="str">
            <v>Vaughan Warehouse #2</v>
          </cell>
          <cell r="D367" t="str">
            <v>Vaughan Warehouse #2</v>
          </cell>
        </row>
        <row r="368">
          <cell r="A368" t="str">
            <v>9878</v>
          </cell>
          <cell r="B368" t="str">
            <v>9878</v>
          </cell>
          <cell r="C368" t="str">
            <v>Vaughan Warehouse #7</v>
          </cell>
          <cell r="D368" t="str">
            <v>Vaughan Warehouse #7</v>
          </cell>
        </row>
        <row r="369">
          <cell r="A369" t="str">
            <v>9879</v>
          </cell>
          <cell r="B369" t="str">
            <v>9879</v>
          </cell>
          <cell r="C369" t="str">
            <v>Vaughan Warehouse #3</v>
          </cell>
          <cell r="D369" t="str">
            <v>Vaughan Warehouse #3</v>
          </cell>
        </row>
        <row r="370">
          <cell r="A370" t="str">
            <v>9881</v>
          </cell>
          <cell r="B370" t="str">
            <v>9881</v>
          </cell>
          <cell r="C370" t="str">
            <v>Vaughan Warehouse #4</v>
          </cell>
          <cell r="D370" t="str">
            <v>Vaughan Warehouse #4</v>
          </cell>
        </row>
        <row r="371">
          <cell r="A371" t="str">
            <v>9882</v>
          </cell>
          <cell r="B371" t="str">
            <v>9882</v>
          </cell>
          <cell r="C371" t="str">
            <v>Vaughan Warehouse #5</v>
          </cell>
          <cell r="D371" t="str">
            <v>Vaughan Warehouse #5</v>
          </cell>
        </row>
        <row r="372">
          <cell r="A372" t="str">
            <v>9925</v>
          </cell>
          <cell r="B372">
            <v>9925</v>
          </cell>
          <cell r="C372" t="str">
            <v>Alpha Phi Sorority</v>
          </cell>
          <cell r="D372" t="str">
            <v>Alpha Phi Sorority</v>
          </cell>
        </row>
        <row r="373">
          <cell r="A373" t="str">
            <v>9983</v>
          </cell>
          <cell r="B373">
            <v>9983</v>
          </cell>
          <cell r="C373" t="str">
            <v>College of Medicine Building</v>
          </cell>
          <cell r="D373" t="str">
            <v>College of Medicine Building</v>
          </cell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1"/>
  <sheetViews>
    <sheetView tabSelected="1" topLeftCell="A256" zoomScale="90" zoomScaleNormal="90" workbookViewId="0">
      <selection sqref="A1:XFD1048576"/>
    </sheetView>
  </sheetViews>
  <sheetFormatPr defaultColWidth="9.140625" defaultRowHeight="15.75" x14ac:dyDescent="0.25"/>
  <cols>
    <col min="1" max="1" width="11.140625" style="37" bestFit="1" customWidth="1"/>
    <col min="2" max="2" width="5.5703125" style="15" bestFit="1" customWidth="1"/>
    <col min="3" max="3" width="35.85546875" style="13" bestFit="1" customWidth="1"/>
    <col min="4" max="4" width="9.85546875" style="55" bestFit="1" customWidth="1"/>
    <col min="5" max="5" width="8.42578125" style="11" bestFit="1" customWidth="1"/>
    <col min="6" max="6" width="9.5703125" style="11" bestFit="1" customWidth="1"/>
    <col min="7" max="7" width="14.42578125" style="11" bestFit="1" customWidth="1"/>
    <col min="8" max="8" width="12.5703125" style="11" bestFit="1" customWidth="1"/>
    <col min="9" max="9" width="47.7109375" style="11" bestFit="1" customWidth="1"/>
    <col min="10" max="10" width="10.140625" style="13" bestFit="1" customWidth="1"/>
    <col min="11" max="11" width="8.5703125" style="13" bestFit="1" customWidth="1"/>
    <col min="12" max="12" width="6.42578125" style="13" bestFit="1" customWidth="1"/>
    <col min="13" max="13" width="10.42578125" style="13" bestFit="1" customWidth="1"/>
    <col min="14" max="14" width="9.140625" style="13"/>
    <col min="15" max="15" width="7.7109375" style="13" bestFit="1" customWidth="1"/>
    <col min="16" max="16384" width="9.140625" style="13"/>
  </cols>
  <sheetData>
    <row r="1" spans="1:16" s="43" customFormat="1" ht="78.75" x14ac:dyDescent="0.25">
      <c r="A1" s="31" t="s">
        <v>7</v>
      </c>
      <c r="B1" s="102" t="s">
        <v>77</v>
      </c>
      <c r="C1" s="102"/>
      <c r="D1" s="44"/>
      <c r="E1" s="44"/>
      <c r="F1" s="40" t="s">
        <v>10</v>
      </c>
      <c r="G1" s="53">
        <v>43699</v>
      </c>
      <c r="H1" s="100">
        <v>43920</v>
      </c>
      <c r="I1" s="44"/>
      <c r="J1" s="38" t="s">
        <v>33</v>
      </c>
      <c r="K1" s="38" t="s">
        <v>34</v>
      </c>
      <c r="L1" s="39"/>
      <c r="M1" s="39"/>
    </row>
    <row r="2" spans="1:16" s="43" customFormat="1" ht="31.5" x14ac:dyDescent="0.25">
      <c r="A2" s="31" t="s">
        <v>8</v>
      </c>
      <c r="B2" s="103" t="str">
        <f>VLOOKUP(B1,BuildingList!A:B,2,FALSE)</f>
        <v>John W Oswald Building</v>
      </c>
      <c r="C2" s="103"/>
      <c r="D2" s="44"/>
      <c r="E2" s="44"/>
      <c r="F2" s="40" t="s">
        <v>12</v>
      </c>
      <c r="G2" s="54" t="s">
        <v>67</v>
      </c>
      <c r="H2" s="44" t="s">
        <v>255</v>
      </c>
      <c r="I2" s="44"/>
      <c r="J2" s="41">
        <f>G267-J267</f>
        <v>6</v>
      </c>
      <c r="K2" s="41">
        <f>H267-M267</f>
        <v>6</v>
      </c>
      <c r="L2" s="42"/>
      <c r="M2" s="42"/>
    </row>
    <row r="3" spans="1:16" s="43" customFormat="1" ht="45" x14ac:dyDescent="0.25">
      <c r="A3" s="73" t="s">
        <v>225</v>
      </c>
      <c r="B3" s="104" t="s">
        <v>239</v>
      </c>
      <c r="C3" s="105"/>
      <c r="D3" s="106" t="s">
        <v>240</v>
      </c>
      <c r="E3" s="107"/>
      <c r="F3" s="101"/>
      <c r="G3" s="101"/>
      <c r="H3" s="101"/>
      <c r="I3" s="44"/>
      <c r="J3" s="44"/>
      <c r="K3" s="44"/>
      <c r="L3" s="44"/>
      <c r="M3" s="44"/>
    </row>
    <row r="4" spans="1:16" s="43" customFormat="1" x14ac:dyDescent="0.25">
      <c r="A4" s="45"/>
      <c r="B4" s="45"/>
      <c r="D4" s="108" t="s">
        <v>256</v>
      </c>
      <c r="E4" s="108"/>
      <c r="F4" s="108"/>
      <c r="G4" s="108"/>
      <c r="H4" s="108"/>
      <c r="I4" s="44"/>
      <c r="J4" s="44"/>
      <c r="K4" s="44"/>
      <c r="L4" s="44"/>
      <c r="M4" s="44"/>
    </row>
    <row r="5" spans="1:16" s="52" customFormat="1" ht="30.75" thickBot="1" x14ac:dyDescent="0.3">
      <c r="A5" s="50" t="s">
        <v>19</v>
      </c>
      <c r="B5" s="5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2" t="s">
        <v>17</v>
      </c>
      <c r="J5" s="32" t="s">
        <v>35</v>
      </c>
      <c r="K5" s="32" t="s">
        <v>36</v>
      </c>
      <c r="L5" s="32" t="s">
        <v>37</v>
      </c>
      <c r="M5" s="32" t="s">
        <v>38</v>
      </c>
    </row>
    <row r="6" spans="1:16" s="52" customFormat="1" thickTop="1" x14ac:dyDescent="0.25">
      <c r="A6" s="74" t="s">
        <v>226</v>
      </c>
      <c r="B6" s="75" t="s">
        <v>78</v>
      </c>
      <c r="C6" s="76" t="s">
        <v>68</v>
      </c>
      <c r="D6" s="77" t="s">
        <v>5</v>
      </c>
      <c r="E6" s="78"/>
      <c r="F6" s="79">
        <v>23710</v>
      </c>
      <c r="G6" s="84" t="s">
        <v>13</v>
      </c>
      <c r="H6" s="84" t="s">
        <v>13</v>
      </c>
      <c r="I6" s="109" t="s">
        <v>227</v>
      </c>
      <c r="J6" s="48"/>
      <c r="K6" s="86"/>
      <c r="L6" s="86"/>
      <c r="M6" s="86"/>
      <c r="N6" s="87"/>
      <c r="O6" s="52">
        <v>23710</v>
      </c>
    </row>
    <row r="7" spans="1:16" s="23" customFormat="1" ht="15" x14ac:dyDescent="0.25">
      <c r="A7" s="63">
        <v>100</v>
      </c>
      <c r="B7" s="46" t="s">
        <v>78</v>
      </c>
      <c r="C7" s="11" t="s">
        <v>68</v>
      </c>
      <c r="D7" s="55" t="s">
        <v>5</v>
      </c>
      <c r="E7" s="23">
        <v>1641</v>
      </c>
      <c r="F7" s="23">
        <v>1645</v>
      </c>
      <c r="G7" s="85" t="s">
        <v>2</v>
      </c>
      <c r="H7" s="85" t="s">
        <v>2</v>
      </c>
      <c r="I7" s="85" t="s">
        <v>244</v>
      </c>
      <c r="J7" s="82"/>
      <c r="K7" s="82"/>
      <c r="L7" s="82"/>
      <c r="M7" s="82"/>
      <c r="N7" s="48"/>
      <c r="O7" s="23">
        <v>50706</v>
      </c>
    </row>
    <row r="8" spans="1:16" x14ac:dyDescent="0.25">
      <c r="A8" s="68" t="s">
        <v>97</v>
      </c>
      <c r="B8" s="46" t="s">
        <v>78</v>
      </c>
      <c r="C8" s="11" t="s">
        <v>68</v>
      </c>
      <c r="D8" s="55" t="s">
        <v>5</v>
      </c>
      <c r="E8" s="11">
        <v>49</v>
      </c>
      <c r="F8" s="11">
        <v>54</v>
      </c>
      <c r="G8" s="85" t="s">
        <v>2</v>
      </c>
      <c r="H8" s="85" t="s">
        <v>2</v>
      </c>
      <c r="I8" s="85" t="s">
        <v>245</v>
      </c>
      <c r="J8" s="82"/>
      <c r="K8" s="82"/>
      <c r="L8" s="82"/>
      <c r="M8" s="82"/>
      <c r="N8" s="82"/>
      <c r="O8" s="23">
        <v>50005</v>
      </c>
      <c r="P8" s="23"/>
    </row>
    <row r="9" spans="1:16" ht="16.5" thickBot="1" x14ac:dyDescent="0.3">
      <c r="A9" s="67" t="s">
        <v>98</v>
      </c>
      <c r="B9" s="46" t="s">
        <v>78</v>
      </c>
      <c r="C9" s="11" t="s">
        <v>68</v>
      </c>
      <c r="D9" s="55" t="s">
        <v>5</v>
      </c>
      <c r="E9" s="11">
        <v>49</v>
      </c>
      <c r="F9" s="11">
        <v>54</v>
      </c>
      <c r="G9" s="85" t="s">
        <v>2</v>
      </c>
      <c r="H9" s="85" t="s">
        <v>2</v>
      </c>
      <c r="I9" s="85"/>
      <c r="J9" s="82"/>
      <c r="K9" s="82"/>
      <c r="L9" s="82"/>
      <c r="M9" s="82"/>
      <c r="N9" s="82"/>
      <c r="O9" s="23">
        <v>4580</v>
      </c>
      <c r="P9" s="23"/>
    </row>
    <row r="10" spans="1:16" s="23" customFormat="1" thickBot="1" x14ac:dyDescent="0.3">
      <c r="A10" s="63">
        <v>101</v>
      </c>
      <c r="B10" s="46" t="s">
        <v>78</v>
      </c>
      <c r="C10" s="11" t="s">
        <v>68</v>
      </c>
      <c r="D10" s="55" t="s">
        <v>5</v>
      </c>
      <c r="E10" s="23">
        <v>1468</v>
      </c>
      <c r="F10" s="23">
        <v>1483</v>
      </c>
      <c r="G10" s="85" t="s">
        <v>2</v>
      </c>
      <c r="H10" s="85" t="s">
        <v>2</v>
      </c>
      <c r="I10" s="84"/>
      <c r="J10" s="57"/>
      <c r="K10" s="92"/>
      <c r="L10" s="93"/>
      <c r="M10" s="57"/>
      <c r="N10" s="48"/>
      <c r="O10" s="99">
        <f>SUM(O6:O9)</f>
        <v>129001</v>
      </c>
    </row>
    <row r="11" spans="1:16" s="23" customFormat="1" ht="15" x14ac:dyDescent="0.25">
      <c r="A11" s="63">
        <v>102</v>
      </c>
      <c r="B11" s="46" t="s">
        <v>78</v>
      </c>
      <c r="C11" s="11" t="s">
        <v>68</v>
      </c>
      <c r="D11" s="55" t="s">
        <v>6</v>
      </c>
      <c r="E11" s="23">
        <v>703</v>
      </c>
      <c r="F11" s="23">
        <v>703</v>
      </c>
      <c r="G11" s="85" t="s">
        <v>2</v>
      </c>
      <c r="H11" s="85" t="s">
        <v>2</v>
      </c>
      <c r="I11" s="84"/>
      <c r="J11" s="57"/>
      <c r="K11" s="92"/>
      <c r="L11" s="93"/>
      <c r="M11" s="57"/>
      <c r="N11" s="48"/>
      <c r="O11" s="13"/>
      <c r="P11" s="13"/>
    </row>
    <row r="12" spans="1:16" s="23" customFormat="1" ht="15" x14ac:dyDescent="0.25">
      <c r="A12" s="63">
        <v>103</v>
      </c>
      <c r="B12" s="46" t="s">
        <v>78</v>
      </c>
      <c r="C12" s="11" t="s">
        <v>68</v>
      </c>
      <c r="D12" s="55" t="s">
        <v>5</v>
      </c>
      <c r="E12" s="23">
        <v>732</v>
      </c>
      <c r="F12" s="23">
        <v>741</v>
      </c>
      <c r="G12" s="85" t="s">
        <v>2</v>
      </c>
      <c r="H12" s="85" t="s">
        <v>2</v>
      </c>
      <c r="I12" s="84"/>
      <c r="J12" s="57"/>
      <c r="K12" s="92"/>
      <c r="L12" s="93"/>
      <c r="M12" s="57"/>
      <c r="N12" s="48"/>
    </row>
    <row r="13" spans="1:16" x14ac:dyDescent="0.25">
      <c r="A13" s="68" t="s">
        <v>99</v>
      </c>
      <c r="B13" s="46" t="s">
        <v>78</v>
      </c>
      <c r="C13" s="11" t="s">
        <v>68</v>
      </c>
      <c r="D13" s="55" t="s">
        <v>5</v>
      </c>
      <c r="E13" s="11">
        <v>92</v>
      </c>
      <c r="F13" s="62">
        <v>93</v>
      </c>
      <c r="G13" s="85" t="s">
        <v>2</v>
      </c>
      <c r="H13" s="85" t="s">
        <v>2</v>
      </c>
      <c r="I13" s="85"/>
      <c r="J13" s="82"/>
      <c r="K13" s="82"/>
      <c r="L13" s="82"/>
      <c r="M13" s="82"/>
      <c r="N13" s="82"/>
    </row>
    <row r="14" spans="1:16" x14ac:dyDescent="0.25">
      <c r="A14" s="70" t="s">
        <v>100</v>
      </c>
      <c r="B14" s="46" t="s">
        <v>78</v>
      </c>
      <c r="C14" s="11" t="s">
        <v>30</v>
      </c>
      <c r="D14" s="55" t="s">
        <v>6</v>
      </c>
      <c r="E14" s="11">
        <v>88</v>
      </c>
      <c r="F14" s="11">
        <v>88</v>
      </c>
      <c r="G14" s="85" t="s">
        <v>2</v>
      </c>
      <c r="H14" s="85" t="s">
        <v>2</v>
      </c>
      <c r="I14" s="85"/>
      <c r="J14" s="82"/>
      <c r="K14" s="82"/>
      <c r="L14" s="82"/>
      <c r="M14" s="82"/>
      <c r="N14" s="82"/>
    </row>
    <row r="15" spans="1:16" x14ac:dyDescent="0.25">
      <c r="A15" s="70" t="s">
        <v>101</v>
      </c>
      <c r="B15" s="46" t="s">
        <v>78</v>
      </c>
      <c r="C15" s="11" t="s">
        <v>68</v>
      </c>
      <c r="D15" s="55" t="s">
        <v>5</v>
      </c>
      <c r="E15" s="11">
        <v>90</v>
      </c>
      <c r="F15" s="11">
        <v>91</v>
      </c>
      <c r="G15" s="85" t="s">
        <v>2</v>
      </c>
      <c r="H15" s="85" t="s">
        <v>2</v>
      </c>
      <c r="I15" s="85"/>
      <c r="J15" s="82"/>
      <c r="K15" s="82"/>
      <c r="L15" s="82"/>
      <c r="M15" s="82"/>
      <c r="N15" s="82"/>
    </row>
    <row r="16" spans="1:16" x14ac:dyDescent="0.25">
      <c r="A16" s="70" t="s">
        <v>102</v>
      </c>
      <c r="B16" s="46" t="s">
        <v>78</v>
      </c>
      <c r="C16" s="11" t="s">
        <v>68</v>
      </c>
      <c r="D16" s="55" t="s">
        <v>5</v>
      </c>
      <c r="E16" s="11">
        <v>88</v>
      </c>
      <c r="F16" s="11">
        <v>89</v>
      </c>
      <c r="G16" s="85" t="s">
        <v>2</v>
      </c>
      <c r="H16" s="85" t="s">
        <v>2</v>
      </c>
      <c r="I16" s="85"/>
      <c r="J16" s="82"/>
      <c r="K16" s="82"/>
      <c r="L16" s="82"/>
      <c r="M16" s="82"/>
      <c r="N16" s="82"/>
    </row>
    <row r="17" spans="1:14" x14ac:dyDescent="0.25">
      <c r="A17" s="70" t="s">
        <v>103</v>
      </c>
      <c r="B17" s="46" t="s">
        <v>78</v>
      </c>
      <c r="C17" s="11" t="s">
        <v>68</v>
      </c>
      <c r="D17" s="55" t="s">
        <v>5</v>
      </c>
      <c r="E17" s="11">
        <v>184</v>
      </c>
      <c r="F17" s="11">
        <v>186</v>
      </c>
      <c r="G17" s="85" t="s">
        <v>2</v>
      </c>
      <c r="H17" s="85" t="s">
        <v>2</v>
      </c>
      <c r="I17" s="85"/>
      <c r="J17" s="82"/>
      <c r="K17" s="82"/>
      <c r="L17" s="82"/>
      <c r="M17" s="82"/>
      <c r="N17" s="82"/>
    </row>
    <row r="18" spans="1:14" x14ac:dyDescent="0.25">
      <c r="A18" s="66" t="s">
        <v>104</v>
      </c>
      <c r="B18" s="46" t="s">
        <v>78</v>
      </c>
      <c r="C18" s="11" t="s">
        <v>68</v>
      </c>
      <c r="D18" s="55" t="s">
        <v>5</v>
      </c>
      <c r="E18" s="11">
        <v>91</v>
      </c>
      <c r="F18" s="11">
        <v>92</v>
      </c>
      <c r="G18" s="85" t="s">
        <v>2</v>
      </c>
      <c r="H18" s="85" t="s">
        <v>2</v>
      </c>
      <c r="I18" s="85"/>
      <c r="J18" s="82"/>
      <c r="K18" s="82"/>
      <c r="L18" s="82"/>
      <c r="M18" s="82"/>
      <c r="N18" s="82"/>
    </row>
    <row r="19" spans="1:14" x14ac:dyDescent="0.25">
      <c r="A19" s="66" t="s">
        <v>105</v>
      </c>
      <c r="B19" s="46" t="s">
        <v>78</v>
      </c>
      <c r="C19" s="11" t="s">
        <v>68</v>
      </c>
      <c r="D19" s="55" t="s">
        <v>5</v>
      </c>
      <c r="E19" s="11">
        <v>89</v>
      </c>
      <c r="F19" s="11">
        <v>90</v>
      </c>
      <c r="G19" s="85" t="s">
        <v>2</v>
      </c>
      <c r="H19" s="85" t="s">
        <v>2</v>
      </c>
      <c r="I19" s="85"/>
      <c r="J19" s="82"/>
      <c r="K19" s="82"/>
      <c r="L19" s="82"/>
      <c r="M19" s="82"/>
      <c r="N19" s="82"/>
    </row>
    <row r="20" spans="1:14" x14ac:dyDescent="0.25">
      <c r="A20" s="66" t="s">
        <v>106</v>
      </c>
      <c r="B20" s="46" t="s">
        <v>78</v>
      </c>
      <c r="C20" s="11" t="s">
        <v>68</v>
      </c>
      <c r="D20" s="55" t="s">
        <v>5</v>
      </c>
      <c r="E20" s="11">
        <v>92</v>
      </c>
      <c r="F20" s="11">
        <v>92</v>
      </c>
      <c r="G20" s="85" t="s">
        <v>2</v>
      </c>
      <c r="H20" s="85" t="s">
        <v>2</v>
      </c>
      <c r="I20" s="85"/>
      <c r="J20" s="82"/>
      <c r="K20" s="82"/>
      <c r="L20" s="82"/>
      <c r="M20" s="82"/>
      <c r="N20" s="82"/>
    </row>
    <row r="21" spans="1:14" x14ac:dyDescent="0.25">
      <c r="A21" s="66" t="s">
        <v>107</v>
      </c>
      <c r="B21" s="46" t="s">
        <v>78</v>
      </c>
      <c r="C21" s="11" t="s">
        <v>68</v>
      </c>
      <c r="D21" s="55" t="s">
        <v>5</v>
      </c>
      <c r="E21" s="11">
        <v>35</v>
      </c>
      <c r="F21" s="11">
        <v>37</v>
      </c>
      <c r="G21" s="85" t="s">
        <v>2</v>
      </c>
      <c r="H21" s="85" t="s">
        <v>2</v>
      </c>
      <c r="I21" s="85"/>
      <c r="J21" s="82"/>
      <c r="K21" s="82"/>
      <c r="L21" s="82"/>
      <c r="M21" s="82"/>
      <c r="N21" s="82"/>
    </row>
    <row r="22" spans="1:14" s="23" customFormat="1" ht="15" x14ac:dyDescent="0.25">
      <c r="A22" s="63">
        <v>104</v>
      </c>
      <c r="B22" s="46" t="s">
        <v>78</v>
      </c>
      <c r="C22" s="11" t="s">
        <v>68</v>
      </c>
      <c r="D22" s="55" t="s">
        <v>5</v>
      </c>
      <c r="E22" s="23">
        <v>897</v>
      </c>
      <c r="F22" s="23">
        <v>900</v>
      </c>
      <c r="G22" s="85" t="s">
        <v>2</v>
      </c>
      <c r="H22" s="85" t="s">
        <v>2</v>
      </c>
      <c r="I22" s="48"/>
      <c r="J22" s="57"/>
      <c r="K22" s="92"/>
      <c r="L22" s="94"/>
      <c r="M22" s="57"/>
      <c r="N22" s="48"/>
    </row>
    <row r="23" spans="1:14" s="23" customFormat="1" ht="15" x14ac:dyDescent="0.25">
      <c r="A23" s="63">
        <v>105</v>
      </c>
      <c r="B23" s="46" t="s">
        <v>78</v>
      </c>
      <c r="C23" s="11" t="s">
        <v>68</v>
      </c>
      <c r="D23" s="55" t="s">
        <v>5</v>
      </c>
      <c r="E23" s="23">
        <v>565</v>
      </c>
      <c r="F23" s="23">
        <v>567</v>
      </c>
      <c r="G23" s="85" t="s">
        <v>2</v>
      </c>
      <c r="H23" s="85" t="s">
        <v>2</v>
      </c>
      <c r="I23" s="84" t="s">
        <v>241</v>
      </c>
      <c r="J23" s="57"/>
      <c r="K23" s="95"/>
      <c r="L23" s="84"/>
      <c r="M23" s="57"/>
      <c r="N23" s="48"/>
    </row>
    <row r="24" spans="1:14" s="23" customFormat="1" ht="15" x14ac:dyDescent="0.25">
      <c r="A24" s="63">
        <v>106</v>
      </c>
      <c r="B24" s="46" t="s">
        <v>78</v>
      </c>
      <c r="C24" s="11" t="s">
        <v>68</v>
      </c>
      <c r="D24" s="55" t="s">
        <v>5</v>
      </c>
      <c r="E24" s="23">
        <v>346</v>
      </c>
      <c r="F24" s="23">
        <v>348</v>
      </c>
      <c r="G24" s="85" t="s">
        <v>2</v>
      </c>
      <c r="H24" s="85" t="s">
        <v>2</v>
      </c>
      <c r="I24" s="84"/>
      <c r="J24" s="57"/>
      <c r="K24" s="95"/>
      <c r="L24" s="84"/>
      <c r="M24" s="57"/>
      <c r="N24" s="48"/>
    </row>
    <row r="25" spans="1:14" s="23" customFormat="1" x14ac:dyDescent="0.25">
      <c r="A25" s="65">
        <v>107</v>
      </c>
      <c r="B25" s="46" t="s">
        <v>78</v>
      </c>
      <c r="C25" s="11" t="s">
        <v>30</v>
      </c>
      <c r="D25" s="56" t="s">
        <v>6</v>
      </c>
      <c r="E25" s="24">
        <v>551</v>
      </c>
      <c r="F25" s="24">
        <v>551</v>
      </c>
      <c r="G25" s="85" t="s">
        <v>2</v>
      </c>
      <c r="H25" s="85" t="s">
        <v>2</v>
      </c>
      <c r="I25" s="84" t="s">
        <v>242</v>
      </c>
      <c r="J25" s="57"/>
      <c r="K25" s="95"/>
      <c r="L25" s="84"/>
      <c r="M25" s="57"/>
      <c r="N25" s="48"/>
    </row>
    <row r="26" spans="1:14" x14ac:dyDescent="0.25">
      <c r="A26" s="66" t="s">
        <v>108</v>
      </c>
      <c r="B26" s="46" t="s">
        <v>78</v>
      </c>
      <c r="C26" s="11" t="s">
        <v>68</v>
      </c>
      <c r="D26" s="55" t="s">
        <v>5</v>
      </c>
      <c r="E26" s="11">
        <v>341</v>
      </c>
      <c r="F26" s="11">
        <v>342</v>
      </c>
      <c r="G26" s="85" t="s">
        <v>2</v>
      </c>
      <c r="H26" s="85" t="s">
        <v>2</v>
      </c>
      <c r="I26" s="85"/>
      <c r="J26" s="82"/>
      <c r="K26" s="82"/>
      <c r="L26" s="82"/>
      <c r="M26" s="82"/>
      <c r="N26" s="82"/>
    </row>
    <row r="27" spans="1:14" s="23" customFormat="1" x14ac:dyDescent="0.25">
      <c r="A27" s="65">
        <v>108</v>
      </c>
      <c r="B27" s="46" t="s">
        <v>78</v>
      </c>
      <c r="C27" s="11" t="s">
        <v>68</v>
      </c>
      <c r="D27" s="55" t="s">
        <v>5</v>
      </c>
      <c r="E27" s="24">
        <v>341</v>
      </c>
      <c r="F27" s="24">
        <v>334</v>
      </c>
      <c r="G27" s="85" t="s">
        <v>2</v>
      </c>
      <c r="H27" s="85" t="s">
        <v>2</v>
      </c>
      <c r="I27" s="84"/>
      <c r="J27" s="57"/>
      <c r="K27" s="95"/>
      <c r="L27" s="84"/>
      <c r="M27" s="48"/>
      <c r="N27" s="48"/>
    </row>
    <row r="28" spans="1:14" s="23" customFormat="1" x14ac:dyDescent="0.25">
      <c r="A28" s="66">
        <v>109</v>
      </c>
      <c r="B28" s="46" t="s">
        <v>78</v>
      </c>
      <c r="C28" s="11" t="s">
        <v>68</v>
      </c>
      <c r="D28" s="55" t="s">
        <v>5</v>
      </c>
      <c r="E28" s="24">
        <v>897</v>
      </c>
      <c r="F28" s="24">
        <v>896</v>
      </c>
      <c r="G28" s="85" t="s">
        <v>2</v>
      </c>
      <c r="H28" s="85" t="s">
        <v>2</v>
      </c>
      <c r="I28" s="84"/>
      <c r="J28" s="57"/>
      <c r="K28" s="95"/>
      <c r="L28" s="84"/>
      <c r="M28" s="57"/>
      <c r="N28" s="48"/>
    </row>
    <row r="29" spans="1:14" s="23" customFormat="1" x14ac:dyDescent="0.25">
      <c r="A29" s="67">
        <v>110</v>
      </c>
      <c r="B29" s="46" t="s">
        <v>78</v>
      </c>
      <c r="C29" s="11" t="s">
        <v>68</v>
      </c>
      <c r="D29" s="55" t="s">
        <v>5</v>
      </c>
      <c r="E29" s="24">
        <v>1039</v>
      </c>
      <c r="F29" s="24">
        <v>1041</v>
      </c>
      <c r="G29" s="85" t="s">
        <v>2</v>
      </c>
      <c r="H29" s="85" t="s">
        <v>2</v>
      </c>
      <c r="I29" s="84"/>
      <c r="J29" s="57"/>
      <c r="K29" s="95"/>
      <c r="L29" s="84"/>
      <c r="M29" s="57"/>
      <c r="N29" s="48"/>
    </row>
    <row r="30" spans="1:14" x14ac:dyDescent="0.25">
      <c r="A30" s="66" t="s">
        <v>109</v>
      </c>
      <c r="B30" s="46" t="s">
        <v>78</v>
      </c>
      <c r="C30" s="11" t="s">
        <v>68</v>
      </c>
      <c r="D30" s="55" t="s">
        <v>5</v>
      </c>
      <c r="E30" s="11">
        <v>47</v>
      </c>
      <c r="F30" s="11">
        <v>48</v>
      </c>
      <c r="G30" s="85" t="s">
        <v>2</v>
      </c>
      <c r="H30" s="85" t="s">
        <v>2</v>
      </c>
      <c r="I30" s="85"/>
      <c r="J30" s="82"/>
      <c r="K30" s="82"/>
      <c r="L30" s="82"/>
      <c r="M30" s="82"/>
      <c r="N30" s="82"/>
    </row>
    <row r="31" spans="1:14" x14ac:dyDescent="0.25">
      <c r="A31" s="66">
        <v>111</v>
      </c>
      <c r="B31" s="46" t="s">
        <v>78</v>
      </c>
      <c r="C31" s="11" t="s">
        <v>68</v>
      </c>
      <c r="D31" s="55" t="s">
        <v>5</v>
      </c>
      <c r="E31" s="57">
        <v>901</v>
      </c>
      <c r="F31" s="57">
        <v>900</v>
      </c>
      <c r="G31" s="85" t="s">
        <v>2</v>
      </c>
      <c r="H31" s="85" t="s">
        <v>2</v>
      </c>
      <c r="I31" s="84"/>
      <c r="J31" s="57"/>
      <c r="K31" s="95"/>
      <c r="L31" s="84"/>
      <c r="M31" s="57"/>
      <c r="N31" s="82"/>
    </row>
    <row r="32" spans="1:14" x14ac:dyDescent="0.25">
      <c r="A32" s="66">
        <v>112</v>
      </c>
      <c r="B32" s="46" t="s">
        <v>78</v>
      </c>
      <c r="C32" s="11" t="s">
        <v>68</v>
      </c>
      <c r="D32" s="55" t="s">
        <v>5</v>
      </c>
      <c r="E32" s="11">
        <v>313</v>
      </c>
      <c r="F32" s="11">
        <v>318</v>
      </c>
      <c r="G32" s="85" t="s">
        <v>2</v>
      </c>
      <c r="H32" s="85" t="s">
        <v>2</v>
      </c>
      <c r="I32" s="84"/>
      <c r="J32" s="57"/>
      <c r="K32" s="95"/>
      <c r="L32" s="84"/>
      <c r="M32" s="57"/>
      <c r="N32" s="82"/>
    </row>
    <row r="33" spans="1:14" x14ac:dyDescent="0.25">
      <c r="A33" s="66" t="s">
        <v>110</v>
      </c>
      <c r="B33" s="46" t="s">
        <v>78</v>
      </c>
      <c r="C33" s="11" t="s">
        <v>30</v>
      </c>
      <c r="D33" s="55" t="s">
        <v>6</v>
      </c>
      <c r="E33" s="11">
        <v>57</v>
      </c>
      <c r="F33" s="11">
        <v>57</v>
      </c>
      <c r="G33" s="85" t="s">
        <v>2</v>
      </c>
      <c r="H33" s="85" t="s">
        <v>2</v>
      </c>
      <c r="I33" s="85"/>
      <c r="J33" s="82"/>
      <c r="K33" s="82"/>
      <c r="L33" s="82"/>
      <c r="M33" s="82"/>
      <c r="N33" s="82"/>
    </row>
    <row r="34" spans="1:14" x14ac:dyDescent="0.25">
      <c r="A34" s="66" t="s">
        <v>111</v>
      </c>
      <c r="B34" s="46" t="s">
        <v>78</v>
      </c>
      <c r="C34" s="11" t="s">
        <v>68</v>
      </c>
      <c r="D34" s="55" t="s">
        <v>5</v>
      </c>
      <c r="E34" s="11">
        <v>73</v>
      </c>
      <c r="F34" s="11">
        <v>74</v>
      </c>
      <c r="G34" s="85" t="s">
        <v>2</v>
      </c>
      <c r="H34" s="85" t="s">
        <v>2</v>
      </c>
      <c r="I34" s="85"/>
      <c r="J34" s="82"/>
      <c r="K34" s="82"/>
      <c r="L34" s="82"/>
      <c r="M34" s="82"/>
      <c r="N34" s="82"/>
    </row>
    <row r="35" spans="1:14" x14ac:dyDescent="0.25">
      <c r="A35" s="66">
        <v>113</v>
      </c>
      <c r="B35" s="46" t="s">
        <v>78</v>
      </c>
      <c r="C35" s="11" t="s">
        <v>68</v>
      </c>
      <c r="D35" s="55" t="s">
        <v>5</v>
      </c>
      <c r="E35" s="11">
        <v>719</v>
      </c>
      <c r="F35" s="11">
        <v>715</v>
      </c>
      <c r="G35" s="85" t="s">
        <v>2</v>
      </c>
      <c r="H35" s="85" t="s">
        <v>2</v>
      </c>
      <c r="I35" s="84"/>
      <c r="J35" s="57"/>
      <c r="K35" s="96"/>
      <c r="L35" s="48"/>
      <c r="M35" s="57"/>
      <c r="N35" s="82"/>
    </row>
    <row r="36" spans="1:14" x14ac:dyDescent="0.25">
      <c r="A36" s="66">
        <v>114</v>
      </c>
      <c r="B36" s="46" t="s">
        <v>78</v>
      </c>
      <c r="C36" s="11" t="s">
        <v>68</v>
      </c>
      <c r="D36" s="55" t="s">
        <v>5</v>
      </c>
      <c r="E36" s="11">
        <v>368</v>
      </c>
      <c r="F36" s="11">
        <v>463</v>
      </c>
      <c r="G36" s="85" t="s">
        <v>2</v>
      </c>
      <c r="H36" s="85" t="s">
        <v>2</v>
      </c>
      <c r="I36" s="84" t="s">
        <v>243</v>
      </c>
      <c r="J36" s="97"/>
      <c r="K36" s="98"/>
      <c r="L36" s="82"/>
      <c r="M36" s="97"/>
      <c r="N36" s="82"/>
    </row>
    <row r="37" spans="1:14" x14ac:dyDescent="0.25">
      <c r="A37" s="66">
        <v>116</v>
      </c>
      <c r="B37" s="46" t="s">
        <v>78</v>
      </c>
      <c r="C37" s="11" t="s">
        <v>68</v>
      </c>
      <c r="D37" s="55" t="s">
        <v>5</v>
      </c>
      <c r="E37" s="11">
        <v>1398</v>
      </c>
      <c r="F37" s="11">
        <v>1414</v>
      </c>
      <c r="G37" s="85" t="s">
        <v>2</v>
      </c>
      <c r="H37" s="85" t="s">
        <v>2</v>
      </c>
      <c r="I37" s="84" t="s">
        <v>243</v>
      </c>
      <c r="J37" s="97"/>
      <c r="K37" s="98"/>
      <c r="L37" s="82"/>
      <c r="M37" s="97"/>
      <c r="N37" s="82"/>
    </row>
    <row r="38" spans="1:14" x14ac:dyDescent="0.25">
      <c r="A38" s="66">
        <v>117</v>
      </c>
      <c r="B38" s="46" t="s">
        <v>78</v>
      </c>
      <c r="C38" s="11" t="s">
        <v>68</v>
      </c>
      <c r="D38" s="55" t="s">
        <v>5</v>
      </c>
      <c r="E38" s="11">
        <v>720</v>
      </c>
      <c r="F38" s="11">
        <v>721</v>
      </c>
      <c r="G38" s="85" t="s">
        <v>2</v>
      </c>
      <c r="H38" s="85" t="s">
        <v>2</v>
      </c>
      <c r="I38" s="84"/>
      <c r="J38" s="97"/>
      <c r="K38" s="98"/>
      <c r="L38" s="82"/>
      <c r="M38" s="97"/>
      <c r="N38" s="82"/>
    </row>
    <row r="39" spans="1:14" x14ac:dyDescent="0.25">
      <c r="A39" s="66" t="s">
        <v>246</v>
      </c>
      <c r="B39" s="46" t="s">
        <v>78</v>
      </c>
      <c r="C39" s="11" t="s">
        <v>68</v>
      </c>
      <c r="D39" s="55" t="s">
        <v>5</v>
      </c>
      <c r="E39" s="11">
        <v>901</v>
      </c>
      <c r="F39" s="11">
        <v>902</v>
      </c>
      <c r="G39" s="85" t="s">
        <v>2</v>
      </c>
      <c r="H39" s="85" t="s">
        <v>2</v>
      </c>
      <c r="I39" s="84"/>
      <c r="J39" s="97"/>
      <c r="K39" s="98"/>
      <c r="L39" s="82"/>
      <c r="M39" s="97"/>
      <c r="N39" s="82"/>
    </row>
    <row r="40" spans="1:14" x14ac:dyDescent="0.25">
      <c r="A40" s="66" t="s">
        <v>112</v>
      </c>
      <c r="B40" s="46" t="s">
        <v>78</v>
      </c>
      <c r="C40" s="11" t="s">
        <v>68</v>
      </c>
      <c r="D40" s="55" t="s">
        <v>5</v>
      </c>
      <c r="E40" s="11">
        <v>352</v>
      </c>
      <c r="F40" s="11">
        <v>354</v>
      </c>
      <c r="G40" s="85" t="s">
        <v>2</v>
      </c>
      <c r="H40" s="85" t="s">
        <v>2</v>
      </c>
      <c r="I40" s="85"/>
      <c r="J40" s="82"/>
      <c r="K40" s="82"/>
      <c r="L40" s="82"/>
      <c r="M40" s="82"/>
      <c r="N40" s="82"/>
    </row>
    <row r="41" spans="1:14" x14ac:dyDescent="0.25">
      <c r="A41" s="65">
        <v>119</v>
      </c>
      <c r="B41" s="46" t="s">
        <v>78</v>
      </c>
      <c r="C41" s="11" t="s">
        <v>68</v>
      </c>
      <c r="D41" s="55" t="s">
        <v>5</v>
      </c>
      <c r="E41" s="24">
        <v>901</v>
      </c>
      <c r="F41" s="24">
        <v>904</v>
      </c>
      <c r="G41" s="85" t="s">
        <v>2</v>
      </c>
      <c r="H41" s="85" t="s">
        <v>2</v>
      </c>
      <c r="I41" s="84"/>
      <c r="J41" s="82"/>
      <c r="K41" s="82"/>
      <c r="L41" s="82"/>
      <c r="M41" s="82"/>
      <c r="N41" s="82"/>
    </row>
    <row r="42" spans="1:14" x14ac:dyDescent="0.25">
      <c r="A42" s="65">
        <v>120</v>
      </c>
      <c r="B42" s="46" t="s">
        <v>78</v>
      </c>
      <c r="C42" s="11" t="s">
        <v>68</v>
      </c>
      <c r="D42" s="55" t="s">
        <v>5</v>
      </c>
      <c r="E42" s="24">
        <v>597</v>
      </c>
      <c r="F42" s="24">
        <v>574</v>
      </c>
      <c r="G42" s="85" t="s">
        <v>2</v>
      </c>
      <c r="H42" s="85" t="s">
        <v>2</v>
      </c>
      <c r="I42" s="84"/>
      <c r="J42" s="82"/>
      <c r="K42" s="82"/>
      <c r="L42" s="82"/>
      <c r="M42" s="82"/>
      <c r="N42" s="82"/>
    </row>
    <row r="43" spans="1:14" x14ac:dyDescent="0.25">
      <c r="A43" s="66" t="s">
        <v>113</v>
      </c>
      <c r="B43" s="46" t="s">
        <v>78</v>
      </c>
      <c r="C43" s="11" t="s">
        <v>68</v>
      </c>
      <c r="D43" s="55" t="s">
        <v>5</v>
      </c>
      <c r="E43" s="11">
        <v>362</v>
      </c>
      <c r="F43" s="11">
        <v>365</v>
      </c>
      <c r="G43" s="85" t="s">
        <v>2</v>
      </c>
      <c r="H43" s="85" t="s">
        <v>2</v>
      </c>
      <c r="I43" s="85"/>
      <c r="J43" s="82"/>
      <c r="K43" s="82"/>
      <c r="L43" s="82"/>
      <c r="M43" s="82"/>
      <c r="N43" s="82"/>
    </row>
    <row r="44" spans="1:14" x14ac:dyDescent="0.25">
      <c r="A44" s="65">
        <v>121</v>
      </c>
      <c r="B44" s="46" t="s">
        <v>78</v>
      </c>
      <c r="C44" s="11" t="s">
        <v>68</v>
      </c>
      <c r="D44" s="55" t="s">
        <v>5</v>
      </c>
      <c r="E44" s="24">
        <v>1453</v>
      </c>
      <c r="F44" s="24">
        <v>1455</v>
      </c>
      <c r="G44" s="85" t="s">
        <v>2</v>
      </c>
      <c r="H44" s="85" t="s">
        <v>2</v>
      </c>
      <c r="I44" s="84"/>
      <c r="J44" s="82"/>
      <c r="K44" s="82"/>
      <c r="L44" s="82"/>
      <c r="M44" s="82"/>
      <c r="N44" s="82"/>
    </row>
    <row r="45" spans="1:14" x14ac:dyDescent="0.25">
      <c r="A45" s="68">
        <v>122</v>
      </c>
      <c r="B45" s="46" t="s">
        <v>78</v>
      </c>
      <c r="C45" s="11" t="s">
        <v>68</v>
      </c>
      <c r="D45" s="55" t="s">
        <v>5</v>
      </c>
      <c r="E45" s="11">
        <v>70</v>
      </c>
      <c r="F45" s="11">
        <v>71</v>
      </c>
      <c r="G45" s="85" t="s">
        <v>2</v>
      </c>
      <c r="H45" s="85" t="s">
        <v>2</v>
      </c>
      <c r="I45" s="85"/>
      <c r="J45" s="82"/>
      <c r="K45" s="82"/>
      <c r="L45" s="82"/>
      <c r="M45" s="82"/>
      <c r="N45" s="82"/>
    </row>
    <row r="46" spans="1:14" x14ac:dyDescent="0.25">
      <c r="A46" s="66" t="s">
        <v>114</v>
      </c>
      <c r="B46" s="46" t="s">
        <v>78</v>
      </c>
      <c r="C46" s="11" t="s">
        <v>30</v>
      </c>
      <c r="D46" s="55" t="s">
        <v>6</v>
      </c>
      <c r="E46" s="11">
        <v>66</v>
      </c>
      <c r="F46" s="11">
        <v>66</v>
      </c>
      <c r="G46" s="85" t="s">
        <v>2</v>
      </c>
      <c r="H46" s="85" t="s">
        <v>2</v>
      </c>
      <c r="I46" s="85"/>
      <c r="J46" s="82"/>
      <c r="K46" s="82"/>
      <c r="L46" s="82"/>
      <c r="M46" s="82"/>
      <c r="N46" s="82"/>
    </row>
    <row r="47" spans="1:14" x14ac:dyDescent="0.25">
      <c r="A47" s="68">
        <v>123</v>
      </c>
      <c r="B47" s="46" t="s">
        <v>78</v>
      </c>
      <c r="C47" s="11" t="s">
        <v>30</v>
      </c>
      <c r="D47" s="55" t="s">
        <v>6</v>
      </c>
      <c r="E47" s="11">
        <v>715</v>
      </c>
      <c r="F47" s="11">
        <v>715</v>
      </c>
      <c r="G47" s="85" t="s">
        <v>2</v>
      </c>
      <c r="H47" s="85" t="s">
        <v>2</v>
      </c>
      <c r="I47" s="85"/>
      <c r="J47" s="82"/>
      <c r="K47" s="82"/>
      <c r="L47" s="82"/>
      <c r="M47" s="82"/>
      <c r="N47" s="82"/>
    </row>
    <row r="48" spans="1:14" x14ac:dyDescent="0.25">
      <c r="A48" s="68">
        <v>124</v>
      </c>
      <c r="B48" s="46" t="s">
        <v>78</v>
      </c>
      <c r="C48" s="11" t="s">
        <v>68</v>
      </c>
      <c r="D48" s="55" t="s">
        <v>5</v>
      </c>
      <c r="E48" s="11">
        <v>416</v>
      </c>
      <c r="F48" s="11">
        <v>417</v>
      </c>
      <c r="G48" s="85" t="s">
        <v>2</v>
      </c>
      <c r="H48" s="85" t="s">
        <v>2</v>
      </c>
      <c r="I48" s="85"/>
      <c r="J48" s="82"/>
      <c r="K48" s="82"/>
      <c r="L48" s="82"/>
      <c r="M48" s="82"/>
      <c r="N48" s="82"/>
    </row>
    <row r="49" spans="1:14" x14ac:dyDescent="0.25">
      <c r="A49" s="69">
        <v>127</v>
      </c>
      <c r="B49" s="46" t="s">
        <v>78</v>
      </c>
      <c r="C49" s="11" t="s">
        <v>68</v>
      </c>
      <c r="D49" s="55" t="s">
        <v>5</v>
      </c>
      <c r="E49" s="11">
        <v>40</v>
      </c>
      <c r="F49" s="62">
        <v>41</v>
      </c>
      <c r="G49" s="85" t="s">
        <v>2</v>
      </c>
      <c r="H49" s="85" t="s">
        <v>2</v>
      </c>
      <c r="I49" s="85"/>
      <c r="J49" s="82"/>
      <c r="K49" s="82"/>
      <c r="L49" s="82"/>
      <c r="M49" s="82"/>
      <c r="N49" s="82"/>
    </row>
    <row r="50" spans="1:14" x14ac:dyDescent="0.25">
      <c r="A50" s="69">
        <v>128</v>
      </c>
      <c r="B50" s="46" t="s">
        <v>78</v>
      </c>
      <c r="C50" s="11" t="s">
        <v>68</v>
      </c>
      <c r="D50" s="55" t="s">
        <v>5</v>
      </c>
      <c r="E50" s="11">
        <v>150</v>
      </c>
      <c r="F50" s="62">
        <v>151</v>
      </c>
      <c r="G50" s="85" t="s">
        <v>2</v>
      </c>
      <c r="H50" s="85" t="s">
        <v>2</v>
      </c>
      <c r="I50" s="85"/>
      <c r="J50" s="82"/>
      <c r="K50" s="82"/>
      <c r="L50" s="82"/>
      <c r="M50" s="82"/>
      <c r="N50" s="82"/>
    </row>
    <row r="51" spans="1:14" x14ac:dyDescent="0.25">
      <c r="A51" s="66" t="s">
        <v>115</v>
      </c>
      <c r="B51" s="46" t="s">
        <v>78</v>
      </c>
      <c r="C51" s="11" t="s">
        <v>30</v>
      </c>
      <c r="D51" s="55" t="s">
        <v>6</v>
      </c>
      <c r="E51" s="11">
        <v>191</v>
      </c>
      <c r="F51" s="11">
        <v>191</v>
      </c>
      <c r="G51" s="85" t="s">
        <v>2</v>
      </c>
      <c r="H51" s="85" t="s">
        <v>2</v>
      </c>
      <c r="I51" s="85"/>
      <c r="J51" s="82"/>
      <c r="K51" s="82"/>
      <c r="L51" s="82"/>
      <c r="M51" s="82"/>
      <c r="N51" s="82"/>
    </row>
    <row r="52" spans="1:14" ht="30" x14ac:dyDescent="0.25">
      <c r="A52" s="66" t="s">
        <v>81</v>
      </c>
      <c r="B52" s="46" t="s">
        <v>78</v>
      </c>
      <c r="C52" s="11" t="s">
        <v>68</v>
      </c>
      <c r="D52" s="55" t="s">
        <v>5</v>
      </c>
      <c r="E52" s="11">
        <v>35</v>
      </c>
      <c r="F52" s="11">
        <v>55</v>
      </c>
      <c r="G52" s="85" t="s">
        <v>3</v>
      </c>
      <c r="H52" s="85" t="s">
        <v>18</v>
      </c>
      <c r="I52" s="85"/>
      <c r="J52" s="82"/>
      <c r="K52" s="82"/>
      <c r="L52" s="82"/>
      <c r="M52" s="82"/>
      <c r="N52" s="82"/>
    </row>
    <row r="53" spans="1:14" ht="30" x14ac:dyDescent="0.25">
      <c r="A53" s="66" t="s">
        <v>82</v>
      </c>
      <c r="B53" s="46" t="s">
        <v>78</v>
      </c>
      <c r="C53" s="11" t="s">
        <v>68</v>
      </c>
      <c r="D53" s="56" t="s">
        <v>5</v>
      </c>
      <c r="E53" s="24">
        <v>55</v>
      </c>
      <c r="F53" s="24">
        <v>70</v>
      </c>
      <c r="G53" s="85" t="s">
        <v>3</v>
      </c>
      <c r="H53" s="85" t="s">
        <v>18</v>
      </c>
      <c r="I53" s="85"/>
      <c r="J53" s="82"/>
      <c r="K53" s="82"/>
      <c r="L53" s="82"/>
      <c r="M53" s="82"/>
      <c r="N53" s="82"/>
    </row>
    <row r="54" spans="1:14" x14ac:dyDescent="0.25">
      <c r="A54" s="66" t="s">
        <v>83</v>
      </c>
      <c r="B54" s="46" t="s">
        <v>78</v>
      </c>
      <c r="C54" s="11" t="s">
        <v>68</v>
      </c>
      <c r="D54" s="55" t="s">
        <v>5</v>
      </c>
      <c r="E54" s="11">
        <v>425</v>
      </c>
      <c r="F54" s="11">
        <v>328</v>
      </c>
      <c r="G54" s="85" t="s">
        <v>2</v>
      </c>
      <c r="H54" s="85" t="s">
        <v>2</v>
      </c>
      <c r="I54" s="85"/>
      <c r="J54" s="82"/>
      <c r="K54" s="82"/>
      <c r="L54" s="82"/>
      <c r="M54" s="82"/>
      <c r="N54" s="82"/>
    </row>
    <row r="55" spans="1:14" x14ac:dyDescent="0.25">
      <c r="A55" s="66" t="s">
        <v>84</v>
      </c>
      <c r="B55" s="46" t="s">
        <v>78</v>
      </c>
      <c r="C55" s="11" t="s">
        <v>68</v>
      </c>
      <c r="D55" s="55" t="s">
        <v>5</v>
      </c>
      <c r="E55" s="11">
        <v>165</v>
      </c>
      <c r="F55" s="11">
        <v>129</v>
      </c>
      <c r="G55" s="85" t="s">
        <v>2</v>
      </c>
      <c r="H55" s="85" t="s">
        <v>2</v>
      </c>
      <c r="I55" s="85"/>
      <c r="J55" s="82"/>
      <c r="K55" s="82"/>
      <c r="L55" s="82"/>
      <c r="M55" s="82"/>
      <c r="N55" s="82"/>
    </row>
    <row r="56" spans="1:14" x14ac:dyDescent="0.25">
      <c r="A56" s="66" t="s">
        <v>224</v>
      </c>
      <c r="B56" s="46" t="s">
        <v>78</v>
      </c>
      <c r="C56" s="11" t="s">
        <v>30</v>
      </c>
      <c r="D56" s="55" t="s">
        <v>6</v>
      </c>
      <c r="E56" s="11">
        <v>435</v>
      </c>
      <c r="F56" s="11">
        <v>435</v>
      </c>
      <c r="G56" s="85" t="s">
        <v>2</v>
      </c>
      <c r="H56" s="85" t="s">
        <v>2</v>
      </c>
      <c r="I56" s="85" t="s">
        <v>247</v>
      </c>
      <c r="J56" s="82"/>
      <c r="K56" s="82"/>
      <c r="L56" s="82"/>
      <c r="M56" s="82"/>
      <c r="N56" s="82"/>
    </row>
    <row r="57" spans="1:14" x14ac:dyDescent="0.25">
      <c r="A57" s="66" t="s">
        <v>228</v>
      </c>
      <c r="B57" s="46" t="s">
        <v>78</v>
      </c>
      <c r="C57" s="11" t="s">
        <v>48</v>
      </c>
      <c r="D57" s="55" t="s">
        <v>5</v>
      </c>
      <c r="E57" s="11">
        <v>0</v>
      </c>
      <c r="F57" s="11">
        <v>1004</v>
      </c>
      <c r="G57" s="85" t="s">
        <v>13</v>
      </c>
      <c r="H57" s="85" t="s">
        <v>13</v>
      </c>
      <c r="I57" s="85" t="s">
        <v>230</v>
      </c>
      <c r="J57" s="82"/>
      <c r="K57" s="82"/>
      <c r="L57" s="82"/>
      <c r="M57" s="82"/>
      <c r="N57" s="82"/>
    </row>
    <row r="58" spans="1:14" x14ac:dyDescent="0.25">
      <c r="A58" s="66" t="s">
        <v>229</v>
      </c>
      <c r="B58" s="46" t="s">
        <v>78</v>
      </c>
      <c r="C58" s="11" t="s">
        <v>48</v>
      </c>
      <c r="D58" s="55" t="s">
        <v>5</v>
      </c>
      <c r="E58" s="11">
        <v>0</v>
      </c>
      <c r="F58" s="11">
        <v>1008</v>
      </c>
      <c r="G58" s="85" t="s">
        <v>13</v>
      </c>
      <c r="H58" s="85" t="s">
        <v>13</v>
      </c>
      <c r="I58" s="85" t="s">
        <v>230</v>
      </c>
      <c r="J58" s="82"/>
      <c r="K58" s="82"/>
      <c r="L58" s="82"/>
      <c r="M58" s="82"/>
      <c r="N58" s="82"/>
    </row>
    <row r="59" spans="1:14" s="52" customFormat="1" ht="15" x14ac:dyDescent="0.25">
      <c r="A59" s="74" t="s">
        <v>226</v>
      </c>
      <c r="B59" s="75" t="s">
        <v>79</v>
      </c>
      <c r="C59" s="76" t="s">
        <v>68</v>
      </c>
      <c r="D59" s="77" t="s">
        <v>5</v>
      </c>
      <c r="E59" s="78"/>
      <c r="F59" s="79">
        <v>50706</v>
      </c>
      <c r="G59" s="84" t="s">
        <v>13</v>
      </c>
      <c r="H59" s="84" t="s">
        <v>13</v>
      </c>
      <c r="I59" s="109" t="s">
        <v>231</v>
      </c>
      <c r="J59" s="48"/>
      <c r="K59" s="86"/>
      <c r="L59" s="86"/>
      <c r="M59" s="86"/>
      <c r="N59" s="87"/>
    </row>
    <row r="60" spans="1:14" x14ac:dyDescent="0.25">
      <c r="A60" s="64">
        <v>200</v>
      </c>
      <c r="B60" s="15" t="s">
        <v>79</v>
      </c>
      <c r="C60" s="11" t="s">
        <v>68</v>
      </c>
      <c r="D60" s="55" t="s">
        <v>5</v>
      </c>
      <c r="E60" s="11">
        <v>2792</v>
      </c>
      <c r="F60" s="11">
        <v>2831</v>
      </c>
      <c r="G60" s="85" t="s">
        <v>2</v>
      </c>
      <c r="H60" s="85" t="s">
        <v>2</v>
      </c>
      <c r="I60" s="85" t="s">
        <v>243</v>
      </c>
      <c r="J60" s="82"/>
      <c r="K60" s="82"/>
      <c r="L60" s="82"/>
      <c r="M60" s="82"/>
      <c r="N60" s="82"/>
    </row>
    <row r="61" spans="1:14" x14ac:dyDescent="0.25">
      <c r="A61" s="64" t="s">
        <v>116</v>
      </c>
      <c r="B61" s="15" t="s">
        <v>79</v>
      </c>
      <c r="C61" s="11" t="s">
        <v>68</v>
      </c>
      <c r="D61" s="55" t="s">
        <v>5</v>
      </c>
      <c r="E61" s="11">
        <v>197</v>
      </c>
      <c r="F61" s="11">
        <v>201</v>
      </c>
      <c r="G61" s="85" t="s">
        <v>2</v>
      </c>
      <c r="H61" s="85" t="s">
        <v>2</v>
      </c>
      <c r="I61" s="85"/>
      <c r="J61" s="82"/>
      <c r="K61" s="82"/>
      <c r="L61" s="82"/>
      <c r="M61" s="82"/>
      <c r="N61" s="82"/>
    </row>
    <row r="62" spans="1:14" x14ac:dyDescent="0.25">
      <c r="A62" s="64" t="s">
        <v>117</v>
      </c>
      <c r="B62" s="15" t="s">
        <v>79</v>
      </c>
      <c r="C62" s="11" t="s">
        <v>68</v>
      </c>
      <c r="D62" s="55" t="s">
        <v>5</v>
      </c>
      <c r="E62" s="11">
        <v>69</v>
      </c>
      <c r="F62" s="11">
        <v>70</v>
      </c>
      <c r="G62" s="85" t="s">
        <v>2</v>
      </c>
      <c r="H62" s="85" t="s">
        <v>2</v>
      </c>
      <c r="I62" s="85"/>
      <c r="J62" s="82"/>
      <c r="K62" s="82"/>
      <c r="L62" s="82"/>
      <c r="M62" s="82"/>
      <c r="N62" s="82"/>
    </row>
    <row r="63" spans="1:14" x14ac:dyDescent="0.25">
      <c r="A63" s="64" t="s">
        <v>118</v>
      </c>
      <c r="B63" s="15" t="s">
        <v>79</v>
      </c>
      <c r="C63" s="11" t="s">
        <v>68</v>
      </c>
      <c r="D63" s="55" t="s">
        <v>5</v>
      </c>
      <c r="E63" s="11">
        <v>70</v>
      </c>
      <c r="F63" s="11">
        <v>72</v>
      </c>
      <c r="G63" s="85" t="s">
        <v>2</v>
      </c>
      <c r="H63" s="85" t="s">
        <v>2</v>
      </c>
      <c r="I63" s="85"/>
      <c r="J63" s="82"/>
      <c r="K63" s="82"/>
      <c r="L63" s="82"/>
      <c r="M63" s="82"/>
      <c r="N63" s="82"/>
    </row>
    <row r="64" spans="1:14" x14ac:dyDescent="0.25">
      <c r="A64" s="64" t="s">
        <v>119</v>
      </c>
      <c r="B64" s="15" t="s">
        <v>79</v>
      </c>
      <c r="C64" s="11" t="s">
        <v>68</v>
      </c>
      <c r="D64" s="55" t="s">
        <v>5</v>
      </c>
      <c r="E64" s="11">
        <v>74</v>
      </c>
      <c r="F64" s="11">
        <v>75</v>
      </c>
      <c r="G64" s="85" t="s">
        <v>2</v>
      </c>
      <c r="H64" s="85" t="s">
        <v>2</v>
      </c>
      <c r="I64" s="85"/>
      <c r="J64" s="82"/>
      <c r="K64" s="82"/>
      <c r="L64" s="82"/>
      <c r="M64" s="82"/>
      <c r="N64" s="82"/>
    </row>
    <row r="65" spans="1:14" x14ac:dyDescent="0.25">
      <c r="A65" s="64" t="s">
        <v>120</v>
      </c>
      <c r="B65" s="15" t="s">
        <v>79</v>
      </c>
      <c r="C65" s="11" t="s">
        <v>68</v>
      </c>
      <c r="D65" s="55" t="s">
        <v>5</v>
      </c>
      <c r="E65" s="11">
        <v>66</v>
      </c>
      <c r="F65" s="11">
        <v>67</v>
      </c>
      <c r="G65" s="85" t="s">
        <v>2</v>
      </c>
      <c r="H65" s="85" t="s">
        <v>2</v>
      </c>
      <c r="I65" s="85"/>
      <c r="J65" s="82"/>
      <c r="K65" s="82"/>
      <c r="L65" s="82"/>
      <c r="M65" s="82"/>
      <c r="N65" s="82"/>
    </row>
    <row r="66" spans="1:14" x14ac:dyDescent="0.25">
      <c r="A66" s="64" t="s">
        <v>121</v>
      </c>
      <c r="B66" s="15" t="s">
        <v>79</v>
      </c>
      <c r="C66" s="11" t="s">
        <v>30</v>
      </c>
      <c r="D66" s="55" t="s">
        <v>6</v>
      </c>
      <c r="E66" s="11">
        <v>8</v>
      </c>
      <c r="F66" s="11">
        <v>8</v>
      </c>
      <c r="G66" s="85" t="s">
        <v>2</v>
      </c>
      <c r="H66" s="85" t="s">
        <v>2</v>
      </c>
      <c r="I66" s="85"/>
      <c r="J66" s="82"/>
      <c r="K66" s="82"/>
      <c r="L66" s="82"/>
      <c r="M66" s="82"/>
      <c r="N66" s="82"/>
    </row>
    <row r="67" spans="1:14" x14ac:dyDescent="0.25">
      <c r="A67" s="64" t="s">
        <v>122</v>
      </c>
      <c r="B67" s="15" t="s">
        <v>79</v>
      </c>
      <c r="C67" s="11" t="s">
        <v>30</v>
      </c>
      <c r="D67" s="55" t="s">
        <v>6</v>
      </c>
      <c r="E67" s="11">
        <v>107</v>
      </c>
      <c r="F67" s="11">
        <v>107</v>
      </c>
      <c r="G67" s="85" t="s">
        <v>2</v>
      </c>
      <c r="H67" s="85" t="s">
        <v>2</v>
      </c>
      <c r="I67" s="85"/>
      <c r="J67" s="82"/>
      <c r="K67" s="82"/>
      <c r="L67" s="82"/>
      <c r="M67" s="82"/>
      <c r="N67" s="82"/>
    </row>
    <row r="68" spans="1:14" x14ac:dyDescent="0.25">
      <c r="A68" s="64" t="s">
        <v>123</v>
      </c>
      <c r="B68" s="15" t="s">
        <v>79</v>
      </c>
      <c r="C68" s="11" t="s">
        <v>30</v>
      </c>
      <c r="D68" s="55" t="s">
        <v>6</v>
      </c>
      <c r="E68" s="11">
        <v>175</v>
      </c>
      <c r="F68" s="11">
        <v>175</v>
      </c>
      <c r="G68" s="85" t="s">
        <v>2</v>
      </c>
      <c r="H68" s="85" t="s">
        <v>2</v>
      </c>
      <c r="I68" s="85"/>
      <c r="J68" s="82"/>
      <c r="K68" s="82"/>
      <c r="L68" s="82"/>
      <c r="M68" s="82"/>
      <c r="N68" s="82"/>
    </row>
    <row r="69" spans="1:14" x14ac:dyDescent="0.25">
      <c r="A69" s="64" t="s">
        <v>124</v>
      </c>
      <c r="B69" s="15" t="s">
        <v>79</v>
      </c>
      <c r="C69" s="11" t="s">
        <v>68</v>
      </c>
      <c r="D69" s="55" t="s">
        <v>5</v>
      </c>
      <c r="E69" s="11">
        <v>226</v>
      </c>
      <c r="F69" s="11">
        <v>228</v>
      </c>
      <c r="G69" s="85" t="s">
        <v>2</v>
      </c>
      <c r="H69" s="85" t="s">
        <v>2</v>
      </c>
      <c r="I69" s="85"/>
      <c r="J69" s="82"/>
      <c r="K69" s="82"/>
      <c r="L69" s="82"/>
      <c r="M69" s="82"/>
      <c r="N69" s="82"/>
    </row>
    <row r="70" spans="1:14" x14ac:dyDescent="0.25">
      <c r="A70" s="64">
        <v>203</v>
      </c>
      <c r="B70" s="15" t="s">
        <v>79</v>
      </c>
      <c r="C70" s="11" t="s">
        <v>68</v>
      </c>
      <c r="D70" s="55" t="s">
        <v>5</v>
      </c>
      <c r="E70" s="11">
        <v>1424</v>
      </c>
      <c r="F70" s="11">
        <v>1433</v>
      </c>
      <c r="G70" s="85" t="s">
        <v>2</v>
      </c>
      <c r="H70" s="85" t="s">
        <v>2</v>
      </c>
      <c r="I70" s="85"/>
      <c r="J70" s="82"/>
      <c r="K70" s="82"/>
      <c r="L70" s="82"/>
      <c r="M70" s="82"/>
      <c r="N70" s="82"/>
    </row>
    <row r="71" spans="1:14" x14ac:dyDescent="0.25">
      <c r="A71" s="64" t="s">
        <v>125</v>
      </c>
      <c r="B71" s="15" t="s">
        <v>79</v>
      </c>
      <c r="C71" s="11" t="s">
        <v>68</v>
      </c>
      <c r="D71" s="55" t="s">
        <v>5</v>
      </c>
      <c r="E71" s="11">
        <v>124</v>
      </c>
      <c r="F71" s="11">
        <v>125</v>
      </c>
      <c r="G71" s="85" t="s">
        <v>2</v>
      </c>
      <c r="H71" s="85" t="s">
        <v>2</v>
      </c>
      <c r="I71" s="85"/>
      <c r="J71" s="82"/>
      <c r="K71" s="82"/>
      <c r="L71" s="82"/>
      <c r="M71" s="82"/>
      <c r="N71" s="82"/>
    </row>
    <row r="72" spans="1:14" x14ac:dyDescent="0.25">
      <c r="A72" s="64">
        <v>205</v>
      </c>
      <c r="B72" s="15" t="s">
        <v>79</v>
      </c>
      <c r="C72" s="11" t="s">
        <v>68</v>
      </c>
      <c r="D72" s="55" t="s">
        <v>5</v>
      </c>
      <c r="E72" s="11">
        <v>170</v>
      </c>
      <c r="F72" s="11">
        <v>171</v>
      </c>
      <c r="G72" s="85" t="s">
        <v>2</v>
      </c>
      <c r="H72" s="85" t="s">
        <v>2</v>
      </c>
      <c r="I72" s="85"/>
      <c r="J72" s="82"/>
      <c r="K72" s="82"/>
      <c r="L72" s="82"/>
      <c r="M72" s="82"/>
      <c r="N72" s="82"/>
    </row>
    <row r="73" spans="1:14" x14ac:dyDescent="0.25">
      <c r="A73" s="64">
        <v>206</v>
      </c>
      <c r="B73" s="15" t="s">
        <v>79</v>
      </c>
      <c r="C73" s="11" t="s">
        <v>68</v>
      </c>
      <c r="D73" s="55" t="s">
        <v>5</v>
      </c>
      <c r="E73" s="11">
        <v>527</v>
      </c>
      <c r="F73" s="11">
        <v>540</v>
      </c>
      <c r="G73" s="85" t="s">
        <v>2</v>
      </c>
      <c r="H73" s="85" t="s">
        <v>2</v>
      </c>
      <c r="I73" s="85"/>
      <c r="J73" s="82"/>
      <c r="K73" s="82"/>
      <c r="L73" s="82"/>
      <c r="M73" s="82"/>
      <c r="N73" s="82"/>
    </row>
    <row r="74" spans="1:14" x14ac:dyDescent="0.25">
      <c r="A74" s="64" t="s">
        <v>126</v>
      </c>
      <c r="B74" s="15" t="s">
        <v>79</v>
      </c>
      <c r="C74" s="11" t="s">
        <v>30</v>
      </c>
      <c r="D74" s="55" t="s">
        <v>6</v>
      </c>
      <c r="E74" s="11">
        <v>217</v>
      </c>
      <c r="F74" s="11">
        <v>217</v>
      </c>
      <c r="G74" s="85" t="s">
        <v>2</v>
      </c>
      <c r="H74" s="85" t="s">
        <v>2</v>
      </c>
      <c r="I74" s="85"/>
      <c r="J74" s="82"/>
      <c r="K74" s="82"/>
      <c r="L74" s="82"/>
      <c r="M74" s="82"/>
      <c r="N74" s="82"/>
    </row>
    <row r="75" spans="1:14" x14ac:dyDescent="0.25">
      <c r="A75" s="64" t="s">
        <v>127</v>
      </c>
      <c r="B75" s="15" t="s">
        <v>79</v>
      </c>
      <c r="C75" s="11" t="s">
        <v>68</v>
      </c>
      <c r="D75" s="55" t="s">
        <v>5</v>
      </c>
      <c r="E75" s="11">
        <v>129</v>
      </c>
      <c r="F75" s="11">
        <v>130</v>
      </c>
      <c r="G75" s="85" t="s">
        <v>2</v>
      </c>
      <c r="H75" s="85" t="s">
        <v>2</v>
      </c>
      <c r="I75" s="85"/>
      <c r="J75" s="82"/>
      <c r="K75" s="82"/>
      <c r="L75" s="82"/>
      <c r="M75" s="82"/>
      <c r="N75" s="82"/>
    </row>
    <row r="76" spans="1:14" x14ac:dyDescent="0.25">
      <c r="A76" s="64" t="s">
        <v>128</v>
      </c>
      <c r="B76" s="15" t="s">
        <v>79</v>
      </c>
      <c r="C76" s="11" t="s">
        <v>68</v>
      </c>
      <c r="D76" s="55" t="s">
        <v>5</v>
      </c>
      <c r="E76" s="11">
        <v>129</v>
      </c>
      <c r="F76" s="11">
        <v>103</v>
      </c>
      <c r="G76" s="85" t="s">
        <v>2</v>
      </c>
      <c r="H76" s="85" t="s">
        <v>2</v>
      </c>
      <c r="I76" s="85"/>
      <c r="J76" s="82"/>
      <c r="K76" s="82"/>
      <c r="L76" s="82"/>
      <c r="M76" s="82"/>
      <c r="N76" s="82"/>
    </row>
    <row r="77" spans="1:14" x14ac:dyDescent="0.25">
      <c r="A77" s="64" t="s">
        <v>129</v>
      </c>
      <c r="B77" s="15" t="s">
        <v>79</v>
      </c>
      <c r="C77" s="11" t="s">
        <v>30</v>
      </c>
      <c r="D77" s="55" t="s">
        <v>6</v>
      </c>
      <c r="E77" s="11">
        <v>214</v>
      </c>
      <c r="F77" s="11">
        <v>214</v>
      </c>
      <c r="G77" s="85" t="s">
        <v>2</v>
      </c>
      <c r="H77" s="85" t="s">
        <v>2</v>
      </c>
      <c r="I77" s="85"/>
      <c r="J77" s="82"/>
      <c r="K77" s="82"/>
      <c r="L77" s="82"/>
      <c r="M77" s="82"/>
      <c r="N77" s="82"/>
    </row>
    <row r="78" spans="1:14" x14ac:dyDescent="0.25">
      <c r="A78" s="64" t="s">
        <v>130</v>
      </c>
      <c r="B78" s="15" t="s">
        <v>79</v>
      </c>
      <c r="C78" s="11" t="s">
        <v>68</v>
      </c>
      <c r="D78" s="55" t="s">
        <v>5</v>
      </c>
      <c r="E78" s="11">
        <v>130</v>
      </c>
      <c r="F78" s="11">
        <v>131</v>
      </c>
      <c r="G78" s="85" t="s">
        <v>2</v>
      </c>
      <c r="H78" s="85" t="s">
        <v>2</v>
      </c>
      <c r="I78" s="85"/>
      <c r="J78" s="82"/>
      <c r="K78" s="82"/>
      <c r="L78" s="82"/>
      <c r="M78" s="82"/>
      <c r="N78" s="82"/>
    </row>
    <row r="79" spans="1:14" x14ac:dyDescent="0.25">
      <c r="A79" s="64" t="s">
        <v>131</v>
      </c>
      <c r="B79" s="15" t="s">
        <v>79</v>
      </c>
      <c r="C79" s="11" t="s">
        <v>68</v>
      </c>
      <c r="D79" s="55" t="s">
        <v>5</v>
      </c>
      <c r="E79" s="11">
        <v>131</v>
      </c>
      <c r="F79" s="11">
        <v>133</v>
      </c>
      <c r="G79" s="85" t="s">
        <v>2</v>
      </c>
      <c r="H79" s="85" t="s">
        <v>2</v>
      </c>
      <c r="I79" s="85"/>
      <c r="J79" s="82"/>
      <c r="K79" s="82"/>
      <c r="L79" s="82"/>
      <c r="M79" s="82"/>
      <c r="N79" s="82"/>
    </row>
    <row r="80" spans="1:14" x14ac:dyDescent="0.25">
      <c r="A80" s="64" t="s">
        <v>132</v>
      </c>
      <c r="B80" s="15" t="s">
        <v>79</v>
      </c>
      <c r="C80" s="11" t="s">
        <v>68</v>
      </c>
      <c r="D80" s="55" t="s">
        <v>5</v>
      </c>
      <c r="E80" s="11">
        <v>124</v>
      </c>
      <c r="F80" s="11">
        <v>125</v>
      </c>
      <c r="G80" s="85" t="s">
        <v>2</v>
      </c>
      <c r="H80" s="85" t="s">
        <v>2</v>
      </c>
      <c r="I80" s="85"/>
      <c r="J80" s="82"/>
      <c r="K80" s="82"/>
      <c r="L80" s="82"/>
      <c r="M80" s="82"/>
      <c r="N80" s="82"/>
    </row>
    <row r="81" spans="1:14" x14ac:dyDescent="0.25">
      <c r="A81" s="64">
        <v>207</v>
      </c>
      <c r="B81" s="15" t="s">
        <v>79</v>
      </c>
      <c r="C81" s="11" t="s">
        <v>30</v>
      </c>
      <c r="D81" s="55" t="s">
        <v>6</v>
      </c>
      <c r="E81" s="11">
        <v>169</v>
      </c>
      <c r="F81" s="11">
        <v>169</v>
      </c>
      <c r="G81" s="85" t="s">
        <v>2</v>
      </c>
      <c r="H81" s="85" t="s">
        <v>2</v>
      </c>
      <c r="I81" s="85"/>
      <c r="J81" s="82"/>
      <c r="K81" s="82"/>
      <c r="L81" s="82"/>
      <c r="M81" s="82"/>
      <c r="N81" s="82"/>
    </row>
    <row r="82" spans="1:14" x14ac:dyDescent="0.25">
      <c r="A82" s="64" t="s">
        <v>133</v>
      </c>
      <c r="B82" s="15" t="s">
        <v>79</v>
      </c>
      <c r="C82" s="11" t="s">
        <v>68</v>
      </c>
      <c r="D82" s="55" t="s">
        <v>5</v>
      </c>
      <c r="E82" s="11">
        <v>161</v>
      </c>
      <c r="F82" s="11">
        <v>162</v>
      </c>
      <c r="G82" s="85" t="s">
        <v>2</v>
      </c>
      <c r="H82" s="85" t="s">
        <v>2</v>
      </c>
      <c r="I82" s="85"/>
      <c r="J82" s="82"/>
      <c r="K82" s="82"/>
      <c r="L82" s="82"/>
      <c r="M82" s="82"/>
      <c r="N82" s="82"/>
    </row>
    <row r="83" spans="1:14" x14ac:dyDescent="0.25">
      <c r="A83" s="64" t="s">
        <v>134</v>
      </c>
      <c r="B83" s="15" t="s">
        <v>79</v>
      </c>
      <c r="C83" s="11" t="s">
        <v>30</v>
      </c>
      <c r="D83" s="55" t="s">
        <v>6</v>
      </c>
      <c r="E83" s="11">
        <v>95</v>
      </c>
      <c r="F83" s="11">
        <v>95</v>
      </c>
      <c r="G83" s="85" t="s">
        <v>2</v>
      </c>
      <c r="H83" s="85" t="s">
        <v>2</v>
      </c>
      <c r="I83" s="85"/>
      <c r="J83" s="82"/>
      <c r="K83" s="82"/>
      <c r="L83" s="82"/>
      <c r="M83" s="82"/>
      <c r="N83" s="82"/>
    </row>
    <row r="84" spans="1:14" x14ac:dyDescent="0.25">
      <c r="A84" s="64" t="s">
        <v>135</v>
      </c>
      <c r="B84" s="15" t="s">
        <v>79</v>
      </c>
      <c r="C84" s="11" t="s">
        <v>68</v>
      </c>
      <c r="D84" s="55" t="s">
        <v>5</v>
      </c>
      <c r="E84" s="11">
        <v>91</v>
      </c>
      <c r="F84" s="11">
        <v>92</v>
      </c>
      <c r="G84" s="85" t="s">
        <v>2</v>
      </c>
      <c r="H84" s="85" t="s">
        <v>2</v>
      </c>
      <c r="I84" s="85"/>
      <c r="J84" s="82"/>
      <c r="K84" s="82"/>
      <c r="L84" s="82"/>
      <c r="M84" s="82"/>
      <c r="N84" s="82"/>
    </row>
    <row r="85" spans="1:14" x14ac:dyDescent="0.25">
      <c r="A85" s="64" t="s">
        <v>136</v>
      </c>
      <c r="B85" s="15" t="s">
        <v>79</v>
      </c>
      <c r="C85" s="11" t="s">
        <v>68</v>
      </c>
      <c r="D85" s="55" t="s">
        <v>5</v>
      </c>
      <c r="E85" s="11">
        <v>93</v>
      </c>
      <c r="F85" s="11">
        <v>94</v>
      </c>
      <c r="G85" s="85" t="s">
        <v>2</v>
      </c>
      <c r="H85" s="85" t="s">
        <v>2</v>
      </c>
      <c r="I85" s="85"/>
      <c r="J85" s="82"/>
      <c r="K85" s="82"/>
      <c r="L85" s="82"/>
      <c r="M85" s="82"/>
      <c r="N85" s="82"/>
    </row>
    <row r="86" spans="1:14" x14ac:dyDescent="0.25">
      <c r="A86" s="64" t="s">
        <v>137</v>
      </c>
      <c r="B86" s="15" t="s">
        <v>79</v>
      </c>
      <c r="C86" s="11" t="s">
        <v>68</v>
      </c>
      <c r="D86" s="55" t="s">
        <v>5</v>
      </c>
      <c r="E86" s="11">
        <v>14</v>
      </c>
      <c r="F86" s="11">
        <v>15</v>
      </c>
      <c r="G86" s="85" t="s">
        <v>2</v>
      </c>
      <c r="H86" s="85" t="s">
        <v>2</v>
      </c>
      <c r="I86" s="85"/>
      <c r="J86" s="82"/>
      <c r="K86" s="82"/>
      <c r="L86" s="82"/>
      <c r="M86" s="82"/>
      <c r="N86" s="82"/>
    </row>
    <row r="87" spans="1:14" x14ac:dyDescent="0.25">
      <c r="A87" s="64" t="s">
        <v>138</v>
      </c>
      <c r="B87" s="15" t="s">
        <v>79</v>
      </c>
      <c r="C87" s="11" t="s">
        <v>68</v>
      </c>
      <c r="D87" s="55" t="s">
        <v>5</v>
      </c>
      <c r="E87" s="11">
        <v>200</v>
      </c>
      <c r="F87" s="11">
        <v>202</v>
      </c>
      <c r="G87" s="85" t="s">
        <v>2</v>
      </c>
      <c r="H87" s="85" t="s">
        <v>2</v>
      </c>
      <c r="I87" s="85"/>
      <c r="J87" s="82"/>
      <c r="K87" s="82"/>
      <c r="L87" s="82"/>
      <c r="M87" s="82"/>
      <c r="N87" s="82"/>
    </row>
    <row r="88" spans="1:14" x14ac:dyDescent="0.25">
      <c r="A88" s="64">
        <v>208</v>
      </c>
      <c r="B88" s="15" t="s">
        <v>79</v>
      </c>
      <c r="C88" s="11" t="s">
        <v>68</v>
      </c>
      <c r="D88" s="55" t="s">
        <v>5</v>
      </c>
      <c r="E88" s="11">
        <v>509</v>
      </c>
      <c r="F88" s="11">
        <v>514</v>
      </c>
      <c r="G88" s="85" t="s">
        <v>2</v>
      </c>
      <c r="H88" s="85" t="s">
        <v>2</v>
      </c>
      <c r="I88" s="85"/>
      <c r="J88" s="82"/>
      <c r="K88" s="82"/>
      <c r="L88" s="82"/>
      <c r="M88" s="82"/>
      <c r="N88" s="82"/>
    </row>
    <row r="89" spans="1:14" x14ac:dyDescent="0.25">
      <c r="A89" s="64">
        <v>209</v>
      </c>
      <c r="B89" s="15" t="s">
        <v>79</v>
      </c>
      <c r="C89" s="11" t="s">
        <v>68</v>
      </c>
      <c r="D89" s="55" t="s">
        <v>5</v>
      </c>
      <c r="E89" s="11">
        <v>212</v>
      </c>
      <c r="F89" s="11">
        <v>216</v>
      </c>
      <c r="G89" s="85" t="s">
        <v>2</v>
      </c>
      <c r="H89" s="85" t="s">
        <v>2</v>
      </c>
      <c r="I89" s="85"/>
      <c r="J89" s="82"/>
      <c r="K89" s="82"/>
      <c r="L89" s="82"/>
      <c r="M89" s="82"/>
      <c r="N89" s="82"/>
    </row>
    <row r="90" spans="1:14" x14ac:dyDescent="0.25">
      <c r="A90" s="64" t="s">
        <v>139</v>
      </c>
      <c r="B90" s="15" t="s">
        <v>79</v>
      </c>
      <c r="C90" s="11" t="s">
        <v>68</v>
      </c>
      <c r="D90" s="55" t="s">
        <v>5</v>
      </c>
      <c r="E90" s="11">
        <v>126</v>
      </c>
      <c r="F90" s="11">
        <v>129</v>
      </c>
      <c r="G90" s="85" t="s">
        <v>2</v>
      </c>
      <c r="H90" s="85" t="s">
        <v>2</v>
      </c>
      <c r="I90" s="85"/>
      <c r="J90" s="82"/>
      <c r="K90" s="82"/>
      <c r="L90" s="82"/>
      <c r="M90" s="82"/>
      <c r="N90" s="82"/>
    </row>
    <row r="91" spans="1:14" x14ac:dyDescent="0.25">
      <c r="A91" s="64" t="s">
        <v>140</v>
      </c>
      <c r="B91" s="15" t="s">
        <v>79</v>
      </c>
      <c r="C91" s="11" t="s">
        <v>68</v>
      </c>
      <c r="D91" s="55" t="s">
        <v>5</v>
      </c>
      <c r="E91" s="11">
        <v>311</v>
      </c>
      <c r="F91" s="11">
        <v>312</v>
      </c>
      <c r="G91" s="85" t="s">
        <v>2</v>
      </c>
      <c r="H91" s="85" t="s">
        <v>2</v>
      </c>
      <c r="I91" s="85"/>
      <c r="J91" s="82"/>
      <c r="K91" s="82"/>
      <c r="L91" s="82"/>
      <c r="M91" s="82"/>
      <c r="N91" s="82"/>
    </row>
    <row r="92" spans="1:14" x14ac:dyDescent="0.25">
      <c r="A92" s="64" t="s">
        <v>141</v>
      </c>
      <c r="B92" s="15" t="s">
        <v>79</v>
      </c>
      <c r="C92" s="11" t="s">
        <v>68</v>
      </c>
      <c r="D92" s="55" t="s">
        <v>5</v>
      </c>
      <c r="E92" s="11">
        <v>217</v>
      </c>
      <c r="F92" s="11">
        <v>218</v>
      </c>
      <c r="G92" s="85" t="s">
        <v>2</v>
      </c>
      <c r="H92" s="85" t="s">
        <v>2</v>
      </c>
      <c r="I92" s="85"/>
      <c r="J92" s="82"/>
      <c r="K92" s="82"/>
      <c r="L92" s="82"/>
      <c r="M92" s="82"/>
      <c r="N92" s="82"/>
    </row>
    <row r="93" spans="1:14" x14ac:dyDescent="0.25">
      <c r="A93" s="64">
        <v>210</v>
      </c>
      <c r="B93" s="15" t="s">
        <v>79</v>
      </c>
      <c r="C93" s="11" t="s">
        <v>68</v>
      </c>
      <c r="D93" s="55" t="s">
        <v>5</v>
      </c>
      <c r="E93" s="11">
        <v>416</v>
      </c>
      <c r="F93" s="11">
        <v>418</v>
      </c>
      <c r="G93" s="85" t="s">
        <v>2</v>
      </c>
      <c r="H93" s="85" t="s">
        <v>2</v>
      </c>
      <c r="I93" s="85"/>
      <c r="J93" s="82"/>
      <c r="K93" s="82"/>
      <c r="L93" s="82"/>
      <c r="M93" s="82"/>
      <c r="N93" s="82"/>
    </row>
    <row r="94" spans="1:14" x14ac:dyDescent="0.25">
      <c r="A94" s="64">
        <v>211</v>
      </c>
      <c r="B94" s="15" t="s">
        <v>79</v>
      </c>
      <c r="C94" s="11" t="s">
        <v>68</v>
      </c>
      <c r="D94" s="55" t="s">
        <v>5</v>
      </c>
      <c r="E94" s="11">
        <v>714</v>
      </c>
      <c r="F94" s="11">
        <v>719</v>
      </c>
      <c r="G94" s="85" t="s">
        <v>2</v>
      </c>
      <c r="H94" s="85" t="s">
        <v>2</v>
      </c>
      <c r="I94" s="85"/>
      <c r="J94" s="82"/>
      <c r="K94" s="82"/>
      <c r="L94" s="82"/>
      <c r="M94" s="82"/>
      <c r="N94" s="82"/>
    </row>
    <row r="95" spans="1:14" x14ac:dyDescent="0.25">
      <c r="A95" s="64">
        <v>212</v>
      </c>
      <c r="B95" s="15" t="s">
        <v>79</v>
      </c>
      <c r="C95" s="11" t="s">
        <v>68</v>
      </c>
      <c r="D95" s="55" t="s">
        <v>5</v>
      </c>
      <c r="E95" s="11">
        <v>460</v>
      </c>
      <c r="F95" s="11">
        <v>461</v>
      </c>
      <c r="G95" s="85" t="s">
        <v>2</v>
      </c>
      <c r="H95" s="85" t="s">
        <v>2</v>
      </c>
      <c r="I95" s="85"/>
      <c r="J95" s="82"/>
      <c r="K95" s="82"/>
      <c r="L95" s="82"/>
      <c r="M95" s="82"/>
      <c r="N95" s="82"/>
    </row>
    <row r="96" spans="1:14" x14ac:dyDescent="0.25">
      <c r="A96" s="64">
        <v>213</v>
      </c>
      <c r="B96" s="15" t="s">
        <v>79</v>
      </c>
      <c r="C96" s="11" t="s">
        <v>68</v>
      </c>
      <c r="D96" s="55" t="s">
        <v>5</v>
      </c>
      <c r="E96" s="11">
        <v>354</v>
      </c>
      <c r="F96" s="11">
        <v>357</v>
      </c>
      <c r="G96" s="85" t="s">
        <v>2</v>
      </c>
      <c r="H96" s="85" t="s">
        <v>2</v>
      </c>
      <c r="I96" s="85"/>
      <c r="J96" s="82"/>
      <c r="K96" s="82"/>
      <c r="L96" s="82"/>
      <c r="M96" s="82"/>
      <c r="N96" s="82"/>
    </row>
    <row r="97" spans="1:14" x14ac:dyDescent="0.25">
      <c r="A97" s="64">
        <v>214</v>
      </c>
      <c r="B97" s="15" t="s">
        <v>79</v>
      </c>
      <c r="C97" s="11" t="s">
        <v>68</v>
      </c>
      <c r="D97" s="55" t="s">
        <v>5</v>
      </c>
      <c r="E97" s="11">
        <v>353</v>
      </c>
      <c r="F97" s="11">
        <v>1684</v>
      </c>
      <c r="G97" s="85" t="s">
        <v>2</v>
      </c>
      <c r="H97" s="85" t="s">
        <v>2</v>
      </c>
      <c r="I97" s="85" t="s">
        <v>243</v>
      </c>
      <c r="J97" s="82"/>
      <c r="K97" s="82"/>
      <c r="L97" s="82"/>
      <c r="M97" s="82"/>
      <c r="N97" s="82"/>
    </row>
    <row r="98" spans="1:14" x14ac:dyDescent="0.25">
      <c r="A98" s="64">
        <v>215</v>
      </c>
      <c r="B98" s="15" t="s">
        <v>79</v>
      </c>
      <c r="C98" s="11" t="s">
        <v>68</v>
      </c>
      <c r="D98" s="55" t="s">
        <v>5</v>
      </c>
      <c r="E98" s="11">
        <v>775</v>
      </c>
      <c r="F98" s="11">
        <v>778</v>
      </c>
      <c r="G98" s="85" t="s">
        <v>2</v>
      </c>
      <c r="H98" s="85" t="s">
        <v>2</v>
      </c>
      <c r="I98" s="85"/>
      <c r="J98" s="82"/>
      <c r="K98" s="82"/>
      <c r="L98" s="82"/>
      <c r="M98" s="82"/>
      <c r="N98" s="82"/>
    </row>
    <row r="99" spans="1:14" x14ac:dyDescent="0.25">
      <c r="A99" s="64">
        <v>217</v>
      </c>
      <c r="B99" s="15" t="s">
        <v>79</v>
      </c>
      <c r="C99" s="11" t="s">
        <v>68</v>
      </c>
      <c r="D99" s="55" t="s">
        <v>5</v>
      </c>
      <c r="E99" s="11">
        <v>168</v>
      </c>
      <c r="F99" s="11">
        <v>217</v>
      </c>
      <c r="G99" s="85" t="s">
        <v>2</v>
      </c>
      <c r="H99" s="85" t="s">
        <v>2</v>
      </c>
      <c r="I99" s="85"/>
      <c r="J99" s="82"/>
      <c r="K99" s="82"/>
      <c r="L99" s="82"/>
      <c r="M99" s="82"/>
      <c r="N99" s="82"/>
    </row>
    <row r="100" spans="1:14" x14ac:dyDescent="0.25">
      <c r="A100" s="64">
        <v>218</v>
      </c>
      <c r="B100" s="15" t="s">
        <v>79</v>
      </c>
      <c r="C100" s="11" t="s">
        <v>68</v>
      </c>
      <c r="D100" s="55" t="s">
        <v>5</v>
      </c>
      <c r="E100" s="11">
        <v>415</v>
      </c>
      <c r="F100" s="11">
        <v>416</v>
      </c>
      <c r="G100" s="85" t="s">
        <v>2</v>
      </c>
      <c r="H100" s="85" t="s">
        <v>2</v>
      </c>
      <c r="I100" s="85" t="s">
        <v>241</v>
      </c>
      <c r="J100" s="82"/>
      <c r="K100" s="82"/>
      <c r="L100" s="82"/>
      <c r="M100" s="82"/>
      <c r="N100" s="82"/>
    </row>
    <row r="101" spans="1:14" x14ac:dyDescent="0.25">
      <c r="A101" s="64">
        <v>219</v>
      </c>
      <c r="B101" s="15" t="s">
        <v>79</v>
      </c>
      <c r="C101" s="11" t="s">
        <v>68</v>
      </c>
      <c r="D101" s="55" t="s">
        <v>5</v>
      </c>
      <c r="E101" s="11">
        <v>171</v>
      </c>
      <c r="F101" s="11">
        <v>172</v>
      </c>
      <c r="G101" s="85" t="s">
        <v>2</v>
      </c>
      <c r="H101" s="85" t="s">
        <v>2</v>
      </c>
      <c r="I101" s="85"/>
      <c r="J101" s="82"/>
      <c r="K101" s="82"/>
      <c r="L101" s="82"/>
      <c r="M101" s="82"/>
      <c r="N101" s="82"/>
    </row>
    <row r="102" spans="1:14" x14ac:dyDescent="0.25">
      <c r="A102" s="64">
        <v>220</v>
      </c>
      <c r="B102" s="15" t="s">
        <v>79</v>
      </c>
      <c r="C102" s="11" t="s">
        <v>68</v>
      </c>
      <c r="D102" s="55" t="s">
        <v>5</v>
      </c>
      <c r="E102" s="11">
        <v>520</v>
      </c>
      <c r="F102" s="11">
        <v>523</v>
      </c>
      <c r="G102" s="85" t="s">
        <v>2</v>
      </c>
      <c r="H102" s="85" t="s">
        <v>2</v>
      </c>
      <c r="I102" s="85"/>
      <c r="J102" s="82"/>
      <c r="K102" s="82"/>
      <c r="L102" s="82"/>
      <c r="M102" s="82"/>
      <c r="N102" s="82"/>
    </row>
    <row r="103" spans="1:14" x14ac:dyDescent="0.25">
      <c r="A103" s="64" t="s">
        <v>142</v>
      </c>
      <c r="B103" s="15" t="s">
        <v>79</v>
      </c>
      <c r="C103" s="11" t="s">
        <v>68</v>
      </c>
      <c r="D103" s="55" t="s">
        <v>5</v>
      </c>
      <c r="E103" s="11">
        <v>98</v>
      </c>
      <c r="F103" s="11">
        <v>99</v>
      </c>
      <c r="G103" s="85" t="s">
        <v>2</v>
      </c>
      <c r="H103" s="85" t="s">
        <v>2</v>
      </c>
      <c r="I103" s="85"/>
      <c r="J103" s="82"/>
      <c r="K103" s="82"/>
      <c r="L103" s="82"/>
      <c r="M103" s="82"/>
      <c r="N103" s="82"/>
    </row>
    <row r="104" spans="1:14" x14ac:dyDescent="0.25">
      <c r="A104" s="64" t="s">
        <v>143</v>
      </c>
      <c r="B104" s="15" t="s">
        <v>79</v>
      </c>
      <c r="C104" s="11" t="s">
        <v>68</v>
      </c>
      <c r="D104" s="55" t="s">
        <v>5</v>
      </c>
      <c r="E104" s="11">
        <v>97</v>
      </c>
      <c r="F104" s="11">
        <v>100</v>
      </c>
      <c r="G104" s="85" t="s">
        <v>2</v>
      </c>
      <c r="H104" s="85" t="s">
        <v>2</v>
      </c>
      <c r="I104" s="85"/>
      <c r="J104" s="82"/>
      <c r="K104" s="82"/>
      <c r="L104" s="82"/>
      <c r="M104" s="82"/>
      <c r="N104" s="82"/>
    </row>
    <row r="105" spans="1:14" x14ac:dyDescent="0.25">
      <c r="A105" s="64" t="s">
        <v>144</v>
      </c>
      <c r="B105" s="15" t="s">
        <v>79</v>
      </c>
      <c r="C105" s="11" t="s">
        <v>30</v>
      </c>
      <c r="D105" s="55" t="s">
        <v>6</v>
      </c>
      <c r="E105" s="11">
        <v>93</v>
      </c>
      <c r="F105" s="11">
        <v>93</v>
      </c>
      <c r="G105" s="85" t="s">
        <v>2</v>
      </c>
      <c r="H105" s="85" t="s">
        <v>2</v>
      </c>
      <c r="I105" s="85"/>
      <c r="J105" s="82"/>
      <c r="K105" s="82"/>
      <c r="L105" s="82"/>
      <c r="M105" s="82"/>
      <c r="N105" s="82"/>
    </row>
    <row r="106" spans="1:14" x14ac:dyDescent="0.25">
      <c r="A106" s="64">
        <v>221</v>
      </c>
      <c r="B106" s="15" t="s">
        <v>79</v>
      </c>
      <c r="C106" s="11" t="s">
        <v>68</v>
      </c>
      <c r="D106" s="55" t="s">
        <v>5</v>
      </c>
      <c r="E106" s="11">
        <v>6796</v>
      </c>
      <c r="F106" s="11">
        <v>6813</v>
      </c>
      <c r="G106" s="85" t="s">
        <v>2</v>
      </c>
      <c r="H106" s="85" t="s">
        <v>2</v>
      </c>
      <c r="I106" s="85"/>
      <c r="J106" s="82"/>
      <c r="K106" s="82"/>
      <c r="L106" s="82"/>
      <c r="M106" s="82"/>
      <c r="N106" s="82"/>
    </row>
    <row r="107" spans="1:14" x14ac:dyDescent="0.25">
      <c r="A107" s="64">
        <v>222</v>
      </c>
      <c r="B107" s="15" t="s">
        <v>79</v>
      </c>
      <c r="C107" s="11" t="s">
        <v>68</v>
      </c>
      <c r="D107" s="55" t="s">
        <v>5</v>
      </c>
      <c r="E107" s="11">
        <v>107</v>
      </c>
      <c r="F107" s="11">
        <v>109</v>
      </c>
      <c r="G107" s="85" t="s">
        <v>2</v>
      </c>
      <c r="H107" s="85" t="s">
        <v>2</v>
      </c>
      <c r="I107" s="85"/>
      <c r="J107" s="82"/>
      <c r="K107" s="82"/>
      <c r="L107" s="82"/>
      <c r="M107" s="82"/>
      <c r="N107" s="82"/>
    </row>
    <row r="108" spans="1:14" x14ac:dyDescent="0.25">
      <c r="A108" s="64" t="s">
        <v>145</v>
      </c>
      <c r="B108" s="15" t="s">
        <v>79</v>
      </c>
      <c r="C108" s="11" t="s">
        <v>68</v>
      </c>
      <c r="D108" s="55" t="s">
        <v>5</v>
      </c>
      <c r="E108" s="11">
        <v>168</v>
      </c>
      <c r="F108" s="11">
        <v>170</v>
      </c>
      <c r="G108" s="85" t="s">
        <v>2</v>
      </c>
      <c r="H108" s="85" t="s">
        <v>2</v>
      </c>
      <c r="I108" s="85"/>
      <c r="J108" s="82"/>
      <c r="K108" s="82"/>
      <c r="L108" s="82"/>
      <c r="M108" s="82"/>
      <c r="N108" s="82"/>
    </row>
    <row r="109" spans="1:14" x14ac:dyDescent="0.25">
      <c r="A109" s="64">
        <v>223</v>
      </c>
      <c r="B109" s="15" t="s">
        <v>79</v>
      </c>
      <c r="C109" s="11" t="s">
        <v>68</v>
      </c>
      <c r="D109" s="55" t="s">
        <v>5</v>
      </c>
      <c r="E109" s="11">
        <v>120</v>
      </c>
      <c r="F109" s="11">
        <v>121</v>
      </c>
      <c r="G109" s="85" t="s">
        <v>2</v>
      </c>
      <c r="H109" s="85" t="s">
        <v>2</v>
      </c>
      <c r="I109" s="85"/>
      <c r="J109" s="82"/>
      <c r="K109" s="82"/>
      <c r="L109" s="82"/>
      <c r="M109" s="82"/>
      <c r="N109" s="82"/>
    </row>
    <row r="110" spans="1:14" x14ac:dyDescent="0.25">
      <c r="A110" s="64">
        <v>224</v>
      </c>
      <c r="B110" s="15" t="s">
        <v>79</v>
      </c>
      <c r="C110" s="11" t="s">
        <v>68</v>
      </c>
      <c r="D110" s="55" t="s">
        <v>5</v>
      </c>
      <c r="E110" s="11">
        <v>116</v>
      </c>
      <c r="F110" s="11">
        <v>117</v>
      </c>
      <c r="G110" s="85" t="s">
        <v>2</v>
      </c>
      <c r="H110" s="85" t="s">
        <v>2</v>
      </c>
      <c r="I110" s="85"/>
      <c r="J110" s="82"/>
      <c r="K110" s="82"/>
      <c r="L110" s="82"/>
      <c r="M110" s="82"/>
      <c r="N110" s="82"/>
    </row>
    <row r="111" spans="1:14" x14ac:dyDescent="0.25">
      <c r="A111" s="64">
        <v>226</v>
      </c>
      <c r="B111" s="15" t="s">
        <v>79</v>
      </c>
      <c r="C111" s="11" t="s">
        <v>68</v>
      </c>
      <c r="D111" s="55" t="s">
        <v>5</v>
      </c>
      <c r="E111" s="11">
        <v>249</v>
      </c>
      <c r="F111" s="11">
        <v>251</v>
      </c>
      <c r="G111" s="85" t="s">
        <v>2</v>
      </c>
      <c r="H111" s="85" t="s">
        <v>2</v>
      </c>
      <c r="I111" s="85"/>
      <c r="J111" s="82"/>
      <c r="K111" s="82"/>
      <c r="L111" s="82"/>
      <c r="M111" s="82"/>
      <c r="N111" s="82"/>
    </row>
    <row r="112" spans="1:14" x14ac:dyDescent="0.25">
      <c r="A112" s="64" t="s">
        <v>146</v>
      </c>
      <c r="B112" s="15" t="s">
        <v>79</v>
      </c>
      <c r="C112" s="11" t="s">
        <v>68</v>
      </c>
      <c r="D112" s="55" t="s">
        <v>5</v>
      </c>
      <c r="E112" s="11">
        <v>84</v>
      </c>
      <c r="F112" s="11">
        <v>85</v>
      </c>
      <c r="G112" s="85" t="s">
        <v>2</v>
      </c>
      <c r="H112" s="85" t="s">
        <v>2</v>
      </c>
      <c r="I112" s="85"/>
      <c r="J112" s="82"/>
      <c r="K112" s="82"/>
      <c r="L112" s="82"/>
      <c r="M112" s="82"/>
      <c r="N112" s="82"/>
    </row>
    <row r="113" spans="1:14" x14ac:dyDescent="0.25">
      <c r="A113" s="64">
        <v>227</v>
      </c>
      <c r="B113" s="15" t="s">
        <v>79</v>
      </c>
      <c r="C113" s="11" t="s">
        <v>68</v>
      </c>
      <c r="D113" s="55" t="s">
        <v>5</v>
      </c>
      <c r="E113" s="11">
        <v>1417</v>
      </c>
      <c r="F113" s="11">
        <v>1427</v>
      </c>
      <c r="G113" s="85" t="s">
        <v>2</v>
      </c>
      <c r="H113" s="85" t="s">
        <v>2</v>
      </c>
      <c r="I113" s="85" t="s">
        <v>243</v>
      </c>
      <c r="J113" s="82"/>
      <c r="K113" s="82"/>
      <c r="L113" s="82"/>
      <c r="M113" s="82"/>
      <c r="N113" s="82"/>
    </row>
    <row r="114" spans="1:14" x14ac:dyDescent="0.25">
      <c r="A114" s="64">
        <v>228</v>
      </c>
      <c r="B114" s="15" t="s">
        <v>79</v>
      </c>
      <c r="C114" s="11" t="s">
        <v>68</v>
      </c>
      <c r="D114" s="55" t="s">
        <v>5</v>
      </c>
      <c r="E114" s="11">
        <v>700</v>
      </c>
      <c r="F114" s="11">
        <v>703</v>
      </c>
      <c r="G114" s="85" t="s">
        <v>2</v>
      </c>
      <c r="H114" s="85" t="s">
        <v>2</v>
      </c>
      <c r="I114" s="85"/>
      <c r="J114" s="82"/>
      <c r="K114" s="82"/>
      <c r="L114" s="82"/>
      <c r="M114" s="82"/>
      <c r="N114" s="82"/>
    </row>
    <row r="115" spans="1:14" x14ac:dyDescent="0.25">
      <c r="A115" s="64">
        <v>229</v>
      </c>
      <c r="B115" s="15" t="s">
        <v>79</v>
      </c>
      <c r="C115" s="11" t="s">
        <v>68</v>
      </c>
      <c r="D115" s="55" t="s">
        <v>5</v>
      </c>
      <c r="E115" s="11">
        <v>885</v>
      </c>
      <c r="F115" s="11">
        <v>887</v>
      </c>
      <c r="G115" s="85" t="s">
        <v>2</v>
      </c>
      <c r="H115" s="85" t="s">
        <v>2</v>
      </c>
      <c r="I115" s="85"/>
      <c r="J115" s="82"/>
      <c r="K115" s="82"/>
      <c r="L115" s="82"/>
      <c r="M115" s="82"/>
      <c r="N115" s="82"/>
    </row>
    <row r="116" spans="1:14" x14ac:dyDescent="0.25">
      <c r="A116" s="64">
        <v>230</v>
      </c>
      <c r="B116" s="15" t="s">
        <v>79</v>
      </c>
      <c r="C116" s="11" t="s">
        <v>68</v>
      </c>
      <c r="D116" s="55" t="s">
        <v>5</v>
      </c>
      <c r="E116" s="11">
        <v>1920</v>
      </c>
      <c r="F116" s="11">
        <v>684</v>
      </c>
      <c r="G116" s="85" t="s">
        <v>2</v>
      </c>
      <c r="H116" s="85" t="s">
        <v>2</v>
      </c>
      <c r="I116" s="85" t="s">
        <v>249</v>
      </c>
      <c r="J116" s="82"/>
      <c r="K116" s="82"/>
      <c r="L116" s="82"/>
      <c r="M116" s="82"/>
      <c r="N116" s="82"/>
    </row>
    <row r="117" spans="1:14" x14ac:dyDescent="0.25">
      <c r="A117" s="64">
        <v>231</v>
      </c>
      <c r="B117" s="15" t="s">
        <v>79</v>
      </c>
      <c r="C117" s="11" t="s">
        <v>68</v>
      </c>
      <c r="D117" s="55" t="s">
        <v>5</v>
      </c>
      <c r="E117" s="11">
        <v>998</v>
      </c>
      <c r="F117" s="11">
        <v>994</v>
      </c>
      <c r="G117" s="85" t="s">
        <v>2</v>
      </c>
      <c r="H117" s="85" t="s">
        <v>2</v>
      </c>
      <c r="I117" s="85"/>
      <c r="J117" s="82"/>
      <c r="K117" s="82"/>
      <c r="L117" s="82"/>
      <c r="M117" s="82"/>
      <c r="N117" s="82"/>
    </row>
    <row r="118" spans="1:14" x14ac:dyDescent="0.25">
      <c r="A118" s="64" t="s">
        <v>147</v>
      </c>
      <c r="B118" s="15" t="s">
        <v>79</v>
      </c>
      <c r="C118" s="11" t="s">
        <v>30</v>
      </c>
      <c r="D118" s="55" t="s">
        <v>6</v>
      </c>
      <c r="E118" s="11">
        <v>73</v>
      </c>
      <c r="F118" s="11">
        <v>73</v>
      </c>
      <c r="G118" s="85" t="s">
        <v>2</v>
      </c>
      <c r="H118" s="85" t="s">
        <v>2</v>
      </c>
      <c r="I118" s="85"/>
      <c r="J118" s="82"/>
      <c r="K118" s="82"/>
      <c r="L118" s="82"/>
      <c r="M118" s="82"/>
      <c r="N118" s="82"/>
    </row>
    <row r="119" spans="1:14" x14ac:dyDescent="0.25">
      <c r="A119" s="64">
        <v>232</v>
      </c>
      <c r="B119" s="15" t="s">
        <v>79</v>
      </c>
      <c r="C119" s="11" t="s">
        <v>68</v>
      </c>
      <c r="D119" s="55" t="s">
        <v>5</v>
      </c>
      <c r="E119" s="11">
        <v>348</v>
      </c>
      <c r="F119" s="11">
        <v>352</v>
      </c>
      <c r="G119" s="85" t="s">
        <v>2</v>
      </c>
      <c r="H119" s="85" t="s">
        <v>2</v>
      </c>
      <c r="I119" s="85"/>
      <c r="J119" s="82"/>
      <c r="K119" s="82"/>
      <c r="L119" s="82"/>
      <c r="M119" s="82"/>
      <c r="N119" s="82"/>
    </row>
    <row r="120" spans="1:14" x14ac:dyDescent="0.25">
      <c r="A120" s="64">
        <v>233</v>
      </c>
      <c r="B120" s="15" t="s">
        <v>79</v>
      </c>
      <c r="C120" s="11" t="s">
        <v>68</v>
      </c>
      <c r="D120" s="55" t="s">
        <v>5</v>
      </c>
      <c r="E120" s="11">
        <v>345</v>
      </c>
      <c r="F120" s="11">
        <v>347</v>
      </c>
      <c r="G120" s="85" t="s">
        <v>2</v>
      </c>
      <c r="H120" s="85" t="s">
        <v>2</v>
      </c>
      <c r="I120" s="85"/>
      <c r="J120" s="82"/>
      <c r="K120" s="82"/>
      <c r="L120" s="82"/>
      <c r="M120" s="82"/>
      <c r="N120" s="82"/>
    </row>
    <row r="121" spans="1:14" x14ac:dyDescent="0.25">
      <c r="A121" s="64">
        <v>234</v>
      </c>
      <c r="B121" s="15" t="s">
        <v>79</v>
      </c>
      <c r="C121" s="11" t="s">
        <v>68</v>
      </c>
      <c r="D121" s="55" t="s">
        <v>5</v>
      </c>
      <c r="E121" s="11">
        <v>728</v>
      </c>
      <c r="F121" s="11">
        <v>737</v>
      </c>
      <c r="G121" s="85" t="s">
        <v>2</v>
      </c>
      <c r="H121" s="85" t="s">
        <v>2</v>
      </c>
      <c r="I121" s="85"/>
      <c r="J121" s="82"/>
      <c r="K121" s="82"/>
      <c r="L121" s="82"/>
      <c r="M121" s="82"/>
      <c r="N121" s="82"/>
    </row>
    <row r="122" spans="1:14" x14ac:dyDescent="0.25">
      <c r="A122" s="64" t="s">
        <v>148</v>
      </c>
      <c r="B122" s="15" t="s">
        <v>79</v>
      </c>
      <c r="C122" s="11" t="s">
        <v>30</v>
      </c>
      <c r="D122" s="55" t="s">
        <v>6</v>
      </c>
      <c r="E122" s="11">
        <v>92</v>
      </c>
      <c r="F122" s="11">
        <v>92</v>
      </c>
      <c r="G122" s="85" t="s">
        <v>2</v>
      </c>
      <c r="H122" s="85" t="s">
        <v>2</v>
      </c>
      <c r="I122" s="85"/>
      <c r="J122" s="82"/>
      <c r="K122" s="82"/>
      <c r="L122" s="82"/>
      <c r="M122" s="82"/>
      <c r="N122" s="82"/>
    </row>
    <row r="123" spans="1:14" x14ac:dyDescent="0.25">
      <c r="A123" s="64" t="s">
        <v>149</v>
      </c>
      <c r="B123" s="15" t="s">
        <v>79</v>
      </c>
      <c r="C123" s="11" t="s">
        <v>30</v>
      </c>
      <c r="D123" s="55" t="s">
        <v>6</v>
      </c>
      <c r="E123" s="11">
        <v>92</v>
      </c>
      <c r="F123" s="11">
        <v>92</v>
      </c>
      <c r="G123" s="85" t="s">
        <v>2</v>
      </c>
      <c r="H123" s="85" t="s">
        <v>2</v>
      </c>
      <c r="I123" s="85"/>
      <c r="J123" s="82"/>
      <c r="K123" s="82"/>
      <c r="L123" s="82"/>
      <c r="M123" s="82"/>
      <c r="N123" s="82"/>
    </row>
    <row r="124" spans="1:14" x14ac:dyDescent="0.25">
      <c r="A124" s="64" t="s">
        <v>150</v>
      </c>
      <c r="B124" s="15" t="s">
        <v>79</v>
      </c>
      <c r="C124" s="11" t="s">
        <v>68</v>
      </c>
      <c r="D124" s="55" t="s">
        <v>5</v>
      </c>
      <c r="E124" s="11">
        <v>96</v>
      </c>
      <c r="F124" s="11">
        <v>97</v>
      </c>
      <c r="G124" s="85" t="s">
        <v>2</v>
      </c>
      <c r="H124" s="85" t="s">
        <v>2</v>
      </c>
      <c r="I124" s="85"/>
      <c r="J124" s="82"/>
      <c r="K124" s="82"/>
      <c r="L124" s="82"/>
      <c r="M124" s="82"/>
      <c r="N124" s="82"/>
    </row>
    <row r="125" spans="1:14" x14ac:dyDescent="0.25">
      <c r="A125" s="64" t="s">
        <v>151</v>
      </c>
      <c r="B125" s="15" t="s">
        <v>79</v>
      </c>
      <c r="C125" s="11" t="s">
        <v>68</v>
      </c>
      <c r="D125" s="55" t="s">
        <v>5</v>
      </c>
      <c r="E125" s="11">
        <v>88</v>
      </c>
      <c r="F125" s="11">
        <v>89</v>
      </c>
      <c r="G125" s="85" t="s">
        <v>2</v>
      </c>
      <c r="H125" s="85" t="s">
        <v>2</v>
      </c>
      <c r="I125" s="85"/>
      <c r="J125" s="82"/>
      <c r="K125" s="82"/>
      <c r="L125" s="82"/>
      <c r="M125" s="82"/>
      <c r="N125" s="82"/>
    </row>
    <row r="126" spans="1:14" x14ac:dyDescent="0.25">
      <c r="A126" s="64" t="s">
        <v>152</v>
      </c>
      <c r="B126" s="15" t="s">
        <v>79</v>
      </c>
      <c r="C126" s="11" t="s">
        <v>68</v>
      </c>
      <c r="D126" s="55" t="s">
        <v>5</v>
      </c>
      <c r="E126" s="11">
        <v>90</v>
      </c>
      <c r="F126" s="11">
        <v>91</v>
      </c>
      <c r="G126" s="85" t="s">
        <v>2</v>
      </c>
      <c r="H126" s="85" t="s">
        <v>2</v>
      </c>
      <c r="I126" s="85"/>
      <c r="J126" s="82"/>
      <c r="K126" s="82"/>
      <c r="L126" s="82"/>
      <c r="M126" s="82"/>
      <c r="N126" s="82"/>
    </row>
    <row r="127" spans="1:14" x14ac:dyDescent="0.25">
      <c r="A127" s="64" t="s">
        <v>153</v>
      </c>
      <c r="B127" s="15" t="s">
        <v>79</v>
      </c>
      <c r="C127" s="11" t="s">
        <v>68</v>
      </c>
      <c r="D127" s="55" t="s">
        <v>5</v>
      </c>
      <c r="E127" s="11">
        <v>93</v>
      </c>
      <c r="F127" s="11">
        <v>94</v>
      </c>
      <c r="G127" s="85" t="s">
        <v>2</v>
      </c>
      <c r="H127" s="85" t="s">
        <v>2</v>
      </c>
      <c r="I127" s="85"/>
      <c r="J127" s="82"/>
      <c r="K127" s="82"/>
      <c r="L127" s="82"/>
      <c r="M127" s="82"/>
      <c r="N127" s="82"/>
    </row>
    <row r="128" spans="1:14" x14ac:dyDescent="0.25">
      <c r="A128" s="64" t="s">
        <v>154</v>
      </c>
      <c r="B128" s="15" t="s">
        <v>79</v>
      </c>
      <c r="C128" s="11" t="s">
        <v>30</v>
      </c>
      <c r="D128" s="55" t="s">
        <v>6</v>
      </c>
      <c r="E128" s="11">
        <v>91</v>
      </c>
      <c r="F128" s="11">
        <v>91</v>
      </c>
      <c r="G128" s="85" t="s">
        <v>2</v>
      </c>
      <c r="H128" s="85" t="s">
        <v>2</v>
      </c>
      <c r="I128" s="85"/>
      <c r="J128" s="82"/>
      <c r="K128" s="82"/>
      <c r="L128" s="82"/>
      <c r="M128" s="82"/>
      <c r="N128" s="82"/>
    </row>
    <row r="129" spans="1:14" x14ac:dyDescent="0.25">
      <c r="A129" s="64" t="s">
        <v>155</v>
      </c>
      <c r="B129" s="15" t="s">
        <v>79</v>
      </c>
      <c r="C129" s="11" t="s">
        <v>68</v>
      </c>
      <c r="D129" s="55" t="s">
        <v>5</v>
      </c>
      <c r="E129" s="11">
        <v>93</v>
      </c>
      <c r="F129" s="11">
        <v>94</v>
      </c>
      <c r="G129" s="85" t="s">
        <v>2</v>
      </c>
      <c r="H129" s="85" t="s">
        <v>2</v>
      </c>
      <c r="I129" s="85"/>
      <c r="J129" s="82"/>
      <c r="K129" s="82"/>
      <c r="L129" s="82"/>
      <c r="M129" s="82"/>
      <c r="N129" s="82"/>
    </row>
    <row r="130" spans="1:14" x14ac:dyDescent="0.25">
      <c r="A130" s="64" t="s">
        <v>156</v>
      </c>
      <c r="B130" s="15" t="s">
        <v>79</v>
      </c>
      <c r="C130" s="11" t="s">
        <v>68</v>
      </c>
      <c r="D130" s="55" t="s">
        <v>5</v>
      </c>
      <c r="E130" s="11">
        <v>93</v>
      </c>
      <c r="F130" s="11">
        <v>94</v>
      </c>
      <c r="G130" s="85" t="s">
        <v>2</v>
      </c>
      <c r="H130" s="85" t="s">
        <v>2</v>
      </c>
      <c r="I130" s="85"/>
      <c r="J130" s="82"/>
      <c r="K130" s="82"/>
      <c r="L130" s="82"/>
      <c r="M130" s="82"/>
      <c r="N130" s="82"/>
    </row>
    <row r="131" spans="1:14" x14ac:dyDescent="0.25">
      <c r="A131" s="64" t="s">
        <v>157</v>
      </c>
      <c r="B131" s="15" t="s">
        <v>79</v>
      </c>
      <c r="C131" s="11" t="s">
        <v>30</v>
      </c>
      <c r="D131" s="55" t="s">
        <v>6</v>
      </c>
      <c r="E131" s="11">
        <v>94</v>
      </c>
      <c r="F131" s="11">
        <v>94</v>
      </c>
      <c r="G131" s="85" t="s">
        <v>2</v>
      </c>
      <c r="H131" s="85" t="s">
        <v>2</v>
      </c>
      <c r="I131" s="85"/>
      <c r="J131" s="82"/>
      <c r="K131" s="82"/>
      <c r="L131" s="82"/>
      <c r="M131" s="82"/>
      <c r="N131" s="82"/>
    </row>
    <row r="132" spans="1:14" x14ac:dyDescent="0.25">
      <c r="A132" s="64">
        <v>235</v>
      </c>
      <c r="B132" s="15" t="s">
        <v>79</v>
      </c>
      <c r="C132" s="11" t="s">
        <v>68</v>
      </c>
      <c r="D132" s="55" t="s">
        <v>5</v>
      </c>
      <c r="E132" s="11">
        <v>995</v>
      </c>
      <c r="F132" s="11">
        <v>991</v>
      </c>
      <c r="G132" s="85" t="s">
        <v>2</v>
      </c>
      <c r="H132" s="85" t="s">
        <v>2</v>
      </c>
      <c r="I132" s="85"/>
      <c r="J132" s="82"/>
      <c r="K132" s="82"/>
      <c r="L132" s="82"/>
      <c r="M132" s="82"/>
      <c r="N132" s="82"/>
    </row>
    <row r="133" spans="1:14" x14ac:dyDescent="0.25">
      <c r="A133" s="64" t="s">
        <v>158</v>
      </c>
      <c r="B133" s="15" t="s">
        <v>79</v>
      </c>
      <c r="C133" s="11" t="s">
        <v>30</v>
      </c>
      <c r="D133" s="55" t="s">
        <v>6</v>
      </c>
      <c r="E133" s="11">
        <v>71</v>
      </c>
      <c r="F133" s="11">
        <v>71</v>
      </c>
      <c r="G133" s="85" t="s">
        <v>2</v>
      </c>
      <c r="H133" s="85" t="s">
        <v>2</v>
      </c>
      <c r="I133" s="85"/>
      <c r="J133" s="82"/>
      <c r="K133" s="82"/>
      <c r="L133" s="82"/>
      <c r="M133" s="82"/>
      <c r="N133" s="82"/>
    </row>
    <row r="134" spans="1:14" x14ac:dyDescent="0.25">
      <c r="A134" s="64">
        <v>236</v>
      </c>
      <c r="B134" s="15" t="s">
        <v>79</v>
      </c>
      <c r="C134" s="11" t="s">
        <v>68</v>
      </c>
      <c r="D134" s="55" t="s">
        <v>5</v>
      </c>
      <c r="E134" s="11">
        <v>718</v>
      </c>
      <c r="F134" s="11">
        <v>719</v>
      </c>
      <c r="G134" s="85" t="s">
        <v>2</v>
      </c>
      <c r="H134" s="85" t="s">
        <v>2</v>
      </c>
      <c r="I134" s="85"/>
      <c r="J134" s="82"/>
      <c r="K134" s="82"/>
      <c r="L134" s="82"/>
      <c r="M134" s="82"/>
      <c r="N134" s="82"/>
    </row>
    <row r="135" spans="1:14" x14ac:dyDescent="0.25">
      <c r="A135" s="64">
        <v>237</v>
      </c>
      <c r="B135" s="15" t="s">
        <v>79</v>
      </c>
      <c r="C135" s="11" t="s">
        <v>30</v>
      </c>
      <c r="D135" s="55" t="s">
        <v>6</v>
      </c>
      <c r="E135" s="11">
        <v>174</v>
      </c>
      <c r="F135" s="11">
        <v>174</v>
      </c>
      <c r="G135" s="85" t="s">
        <v>2</v>
      </c>
      <c r="H135" s="85" t="s">
        <v>2</v>
      </c>
      <c r="I135" s="85"/>
      <c r="J135" s="82"/>
      <c r="K135" s="82"/>
      <c r="L135" s="82"/>
      <c r="M135" s="82"/>
      <c r="N135" s="82"/>
    </row>
    <row r="136" spans="1:14" x14ac:dyDescent="0.25">
      <c r="A136" s="64">
        <v>238</v>
      </c>
      <c r="B136" s="15" t="s">
        <v>79</v>
      </c>
      <c r="C136" s="11" t="s">
        <v>68</v>
      </c>
      <c r="D136" s="55" t="s">
        <v>5</v>
      </c>
      <c r="E136" s="11">
        <v>703</v>
      </c>
      <c r="F136" s="11">
        <v>706</v>
      </c>
      <c r="G136" s="85" t="s">
        <v>2</v>
      </c>
      <c r="H136" s="85" t="s">
        <v>2</v>
      </c>
      <c r="I136" s="85"/>
      <c r="J136" s="82"/>
      <c r="K136" s="82"/>
      <c r="L136" s="82"/>
      <c r="M136" s="82"/>
      <c r="N136" s="82"/>
    </row>
    <row r="137" spans="1:14" x14ac:dyDescent="0.25">
      <c r="A137" s="64">
        <v>239</v>
      </c>
      <c r="B137" s="15" t="s">
        <v>79</v>
      </c>
      <c r="C137" s="11" t="s">
        <v>68</v>
      </c>
      <c r="D137" s="55" t="s">
        <v>5</v>
      </c>
      <c r="E137" s="11">
        <v>621</v>
      </c>
      <c r="F137" s="11">
        <v>629</v>
      </c>
      <c r="G137" s="85" t="s">
        <v>2</v>
      </c>
      <c r="H137" s="85" t="s">
        <v>2</v>
      </c>
      <c r="I137" s="85" t="s">
        <v>243</v>
      </c>
      <c r="J137" s="82"/>
      <c r="K137" s="82"/>
      <c r="L137" s="82"/>
      <c r="M137" s="82"/>
      <c r="N137" s="82"/>
    </row>
    <row r="138" spans="1:14" x14ac:dyDescent="0.25">
      <c r="A138" s="64">
        <v>241</v>
      </c>
      <c r="B138" s="15" t="s">
        <v>79</v>
      </c>
      <c r="C138" s="11" t="s">
        <v>68</v>
      </c>
      <c r="D138" s="55" t="s">
        <v>5</v>
      </c>
      <c r="E138" s="11">
        <v>1342</v>
      </c>
      <c r="F138" s="11">
        <v>1354</v>
      </c>
      <c r="G138" s="85" t="s">
        <v>2</v>
      </c>
      <c r="H138" s="85" t="s">
        <v>2</v>
      </c>
      <c r="I138" s="85" t="s">
        <v>243</v>
      </c>
      <c r="J138" s="82"/>
      <c r="K138" s="82"/>
      <c r="L138" s="82"/>
      <c r="M138" s="82"/>
      <c r="N138" s="82"/>
    </row>
    <row r="139" spans="1:14" x14ac:dyDescent="0.25">
      <c r="A139" s="64" t="s">
        <v>159</v>
      </c>
      <c r="B139" s="15" t="s">
        <v>79</v>
      </c>
      <c r="C139" s="11" t="s">
        <v>68</v>
      </c>
      <c r="D139" s="55" t="s">
        <v>5</v>
      </c>
      <c r="E139" s="11">
        <v>498</v>
      </c>
      <c r="F139" s="11">
        <v>499</v>
      </c>
      <c r="G139" s="85" t="s">
        <v>2</v>
      </c>
      <c r="H139" s="85" t="s">
        <v>2</v>
      </c>
      <c r="I139" s="85" t="s">
        <v>250</v>
      </c>
      <c r="J139" s="82"/>
      <c r="K139" s="82"/>
      <c r="L139" s="82"/>
      <c r="M139" s="82"/>
      <c r="N139" s="82"/>
    </row>
    <row r="140" spans="1:14" x14ac:dyDescent="0.25">
      <c r="A140" s="64">
        <v>242</v>
      </c>
      <c r="B140" s="15" t="s">
        <v>79</v>
      </c>
      <c r="C140" s="11" t="s">
        <v>68</v>
      </c>
      <c r="D140" s="55" t="s">
        <v>5</v>
      </c>
      <c r="E140" s="11">
        <v>717</v>
      </c>
      <c r="F140" s="11">
        <v>714</v>
      </c>
      <c r="G140" s="85" t="s">
        <v>2</v>
      </c>
      <c r="H140" s="85" t="s">
        <v>2</v>
      </c>
      <c r="I140" s="85"/>
      <c r="J140" s="82"/>
      <c r="K140" s="82"/>
      <c r="L140" s="82"/>
      <c r="M140" s="82"/>
      <c r="N140" s="82"/>
    </row>
    <row r="141" spans="1:14" x14ac:dyDescent="0.25">
      <c r="A141" s="64">
        <v>243</v>
      </c>
      <c r="B141" s="15" t="s">
        <v>79</v>
      </c>
      <c r="C141" s="11" t="s">
        <v>68</v>
      </c>
      <c r="D141" s="55" t="s">
        <v>5</v>
      </c>
      <c r="E141" s="11">
        <v>357</v>
      </c>
      <c r="F141" s="11">
        <v>358</v>
      </c>
      <c r="G141" s="85" t="s">
        <v>2</v>
      </c>
      <c r="H141" s="85" t="s">
        <v>2</v>
      </c>
      <c r="I141" s="85"/>
      <c r="J141" s="82"/>
      <c r="K141" s="82"/>
      <c r="L141" s="82"/>
      <c r="M141" s="82"/>
      <c r="N141" s="82"/>
    </row>
    <row r="142" spans="1:14" x14ac:dyDescent="0.25">
      <c r="A142" s="64">
        <v>244</v>
      </c>
      <c r="B142" s="15" t="s">
        <v>79</v>
      </c>
      <c r="C142" s="11" t="s">
        <v>68</v>
      </c>
      <c r="D142" s="55" t="s">
        <v>5</v>
      </c>
      <c r="E142" s="11">
        <v>981</v>
      </c>
      <c r="F142" s="11">
        <v>985</v>
      </c>
      <c r="G142" s="85" t="s">
        <v>2</v>
      </c>
      <c r="H142" s="85" t="s">
        <v>2</v>
      </c>
      <c r="I142" s="85"/>
      <c r="J142" s="82"/>
      <c r="K142" s="82"/>
      <c r="L142" s="82"/>
      <c r="M142" s="82"/>
      <c r="N142" s="82"/>
    </row>
    <row r="143" spans="1:14" x14ac:dyDescent="0.25">
      <c r="A143" s="64" t="s">
        <v>160</v>
      </c>
      <c r="B143" s="15" t="s">
        <v>79</v>
      </c>
      <c r="C143" s="11" t="s">
        <v>68</v>
      </c>
      <c r="D143" s="55" t="s">
        <v>5</v>
      </c>
      <c r="E143" s="11">
        <v>339</v>
      </c>
      <c r="F143" s="11">
        <v>340</v>
      </c>
      <c r="G143" s="85" t="s">
        <v>2</v>
      </c>
      <c r="H143" s="85" t="s">
        <v>2</v>
      </c>
      <c r="I143" s="85"/>
      <c r="J143" s="82"/>
      <c r="K143" s="82"/>
      <c r="L143" s="82"/>
      <c r="M143" s="82"/>
      <c r="N143" s="82"/>
    </row>
    <row r="144" spans="1:14" x14ac:dyDescent="0.25">
      <c r="A144" s="64">
        <v>245</v>
      </c>
      <c r="B144" s="15" t="s">
        <v>79</v>
      </c>
      <c r="C144" s="11" t="s">
        <v>68</v>
      </c>
      <c r="D144" s="55" t="s">
        <v>5</v>
      </c>
      <c r="E144" s="11">
        <v>993</v>
      </c>
      <c r="F144" s="11">
        <v>996</v>
      </c>
      <c r="G144" s="85" t="s">
        <v>2</v>
      </c>
      <c r="H144" s="85" t="s">
        <v>2</v>
      </c>
      <c r="I144" s="85"/>
      <c r="J144" s="82"/>
      <c r="K144" s="82"/>
      <c r="L144" s="82"/>
      <c r="M144" s="82"/>
      <c r="N144" s="82"/>
    </row>
    <row r="145" spans="1:14" x14ac:dyDescent="0.25">
      <c r="A145" s="64" t="s">
        <v>161</v>
      </c>
      <c r="B145" s="15" t="s">
        <v>79</v>
      </c>
      <c r="C145" s="11" t="s">
        <v>68</v>
      </c>
      <c r="D145" s="55" t="s">
        <v>5</v>
      </c>
      <c r="E145" s="11">
        <v>355</v>
      </c>
      <c r="F145" s="11">
        <v>357</v>
      </c>
      <c r="G145" s="85" t="s">
        <v>2</v>
      </c>
      <c r="H145" s="85" t="s">
        <v>2</v>
      </c>
      <c r="I145" s="85"/>
      <c r="J145" s="82"/>
      <c r="K145" s="82"/>
      <c r="L145" s="82"/>
      <c r="M145" s="82"/>
      <c r="N145" s="82"/>
    </row>
    <row r="146" spans="1:14" x14ac:dyDescent="0.25">
      <c r="A146" s="64">
        <v>246</v>
      </c>
      <c r="B146" s="15" t="s">
        <v>79</v>
      </c>
      <c r="C146" s="11" t="s">
        <v>68</v>
      </c>
      <c r="D146" s="55" t="s">
        <v>5</v>
      </c>
      <c r="E146" s="11">
        <v>430</v>
      </c>
      <c r="F146" s="11">
        <v>431</v>
      </c>
      <c r="G146" s="85" t="s">
        <v>2</v>
      </c>
      <c r="H146" s="85" t="s">
        <v>2</v>
      </c>
      <c r="I146" s="85"/>
      <c r="J146" s="82"/>
      <c r="K146" s="82"/>
      <c r="L146" s="82"/>
      <c r="M146" s="82"/>
      <c r="N146" s="82"/>
    </row>
    <row r="147" spans="1:14" x14ac:dyDescent="0.25">
      <c r="A147" s="64">
        <v>247</v>
      </c>
      <c r="B147" s="15" t="s">
        <v>79</v>
      </c>
      <c r="C147" s="11" t="s">
        <v>68</v>
      </c>
      <c r="D147" s="55" t="s">
        <v>5</v>
      </c>
      <c r="E147" s="11">
        <v>445</v>
      </c>
      <c r="F147" s="11">
        <v>446</v>
      </c>
      <c r="G147" s="85" t="s">
        <v>2</v>
      </c>
      <c r="H147" s="85" t="s">
        <v>2</v>
      </c>
      <c r="I147" s="85"/>
      <c r="J147" s="82"/>
      <c r="K147" s="82"/>
      <c r="L147" s="82"/>
      <c r="M147" s="82"/>
      <c r="N147" s="82"/>
    </row>
    <row r="148" spans="1:14" x14ac:dyDescent="0.25">
      <c r="A148" s="64">
        <v>248</v>
      </c>
      <c r="B148" s="15" t="s">
        <v>79</v>
      </c>
      <c r="C148" s="11" t="s">
        <v>68</v>
      </c>
      <c r="D148" s="55" t="s">
        <v>5</v>
      </c>
      <c r="E148" s="11">
        <v>711</v>
      </c>
      <c r="F148" s="11">
        <v>710</v>
      </c>
      <c r="G148" s="85" t="s">
        <v>2</v>
      </c>
      <c r="H148" s="85" t="s">
        <v>2</v>
      </c>
      <c r="I148" s="85"/>
      <c r="J148" s="82"/>
      <c r="K148" s="82"/>
      <c r="L148" s="82"/>
      <c r="M148" s="82"/>
      <c r="N148" s="82"/>
    </row>
    <row r="149" spans="1:14" s="82" customFormat="1" x14ac:dyDescent="0.25">
      <c r="A149" s="89">
        <v>249</v>
      </c>
      <c r="B149" s="81" t="s">
        <v>79</v>
      </c>
      <c r="C149" s="85" t="s">
        <v>68</v>
      </c>
      <c r="D149" s="90" t="s">
        <v>5</v>
      </c>
      <c r="E149" s="85">
        <v>414</v>
      </c>
      <c r="F149" s="85">
        <v>416</v>
      </c>
      <c r="G149" s="85" t="s">
        <v>2</v>
      </c>
      <c r="H149" s="85" t="s">
        <v>2</v>
      </c>
      <c r="I149" s="85" t="s">
        <v>241</v>
      </c>
    </row>
    <row r="150" spans="1:14" x14ac:dyDescent="0.25">
      <c r="A150" s="64">
        <v>250</v>
      </c>
      <c r="B150" s="15" t="s">
        <v>79</v>
      </c>
      <c r="C150" s="11" t="s">
        <v>68</v>
      </c>
      <c r="D150" s="55" t="s">
        <v>5</v>
      </c>
      <c r="E150" s="11">
        <v>238</v>
      </c>
      <c r="F150" s="11">
        <v>238</v>
      </c>
      <c r="G150" s="85" t="s">
        <v>2</v>
      </c>
      <c r="H150" s="85" t="s">
        <v>2</v>
      </c>
      <c r="I150" s="85"/>
      <c r="J150" s="82"/>
      <c r="K150" s="82"/>
      <c r="L150" s="82"/>
      <c r="M150" s="82"/>
      <c r="N150" s="82"/>
    </row>
    <row r="151" spans="1:14" x14ac:dyDescent="0.25">
      <c r="A151" s="64" t="s">
        <v>162</v>
      </c>
      <c r="B151" s="15" t="s">
        <v>79</v>
      </c>
      <c r="C151" s="11" t="s">
        <v>30</v>
      </c>
      <c r="D151" s="55" t="s">
        <v>6</v>
      </c>
      <c r="E151" s="11">
        <v>82</v>
      </c>
      <c r="F151" s="11">
        <v>82</v>
      </c>
      <c r="G151" s="85" t="s">
        <v>2</v>
      </c>
      <c r="H151" s="85" t="s">
        <v>2</v>
      </c>
      <c r="I151" s="85"/>
      <c r="J151" s="82"/>
      <c r="K151" s="82"/>
      <c r="L151" s="82"/>
      <c r="M151" s="82"/>
      <c r="N151" s="82"/>
    </row>
    <row r="152" spans="1:14" x14ac:dyDescent="0.25">
      <c r="A152" s="64" t="s">
        <v>163</v>
      </c>
      <c r="B152" s="15" t="s">
        <v>79</v>
      </c>
      <c r="C152" s="11" t="s">
        <v>68</v>
      </c>
      <c r="D152" s="55" t="s">
        <v>5</v>
      </c>
      <c r="E152" s="11">
        <v>106</v>
      </c>
      <c r="F152" s="11">
        <v>107</v>
      </c>
      <c r="G152" s="85" t="s">
        <v>2</v>
      </c>
      <c r="H152" s="85" t="s">
        <v>2</v>
      </c>
      <c r="I152" s="85"/>
      <c r="J152" s="82"/>
      <c r="K152" s="82"/>
      <c r="L152" s="82"/>
      <c r="M152" s="82"/>
      <c r="N152" s="82"/>
    </row>
    <row r="153" spans="1:14" x14ac:dyDescent="0.25">
      <c r="A153" s="64" t="s">
        <v>164</v>
      </c>
      <c r="B153" s="15" t="s">
        <v>79</v>
      </c>
      <c r="C153" s="11" t="s">
        <v>68</v>
      </c>
      <c r="D153" s="55" t="s">
        <v>5</v>
      </c>
      <c r="E153" s="11">
        <v>77</v>
      </c>
      <c r="F153" s="11">
        <v>78</v>
      </c>
      <c r="G153" s="85" t="s">
        <v>2</v>
      </c>
      <c r="H153" s="85" t="s">
        <v>2</v>
      </c>
      <c r="I153" s="85"/>
      <c r="J153" s="82"/>
      <c r="K153" s="82"/>
      <c r="L153" s="82"/>
      <c r="M153" s="82"/>
      <c r="N153" s="82"/>
    </row>
    <row r="154" spans="1:14" x14ac:dyDescent="0.25">
      <c r="A154" s="64">
        <v>251</v>
      </c>
      <c r="B154" s="15" t="s">
        <v>79</v>
      </c>
      <c r="C154" s="11" t="s">
        <v>68</v>
      </c>
      <c r="D154" s="55" t="s">
        <v>5</v>
      </c>
      <c r="E154" s="11">
        <v>46</v>
      </c>
      <c r="F154" s="11">
        <v>50</v>
      </c>
      <c r="G154" s="85" t="s">
        <v>2</v>
      </c>
      <c r="H154" s="85" t="s">
        <v>2</v>
      </c>
      <c r="I154" s="85" t="s">
        <v>248</v>
      </c>
      <c r="J154" s="82"/>
      <c r="K154" s="82"/>
      <c r="L154" s="82"/>
      <c r="M154" s="82"/>
      <c r="N154" s="82"/>
    </row>
    <row r="155" spans="1:14" x14ac:dyDescent="0.25">
      <c r="A155" s="64">
        <v>252</v>
      </c>
      <c r="B155" s="15" t="s">
        <v>79</v>
      </c>
      <c r="C155" s="11" t="s">
        <v>68</v>
      </c>
      <c r="D155" s="55" t="s">
        <v>5</v>
      </c>
      <c r="E155" s="11">
        <v>46</v>
      </c>
      <c r="F155" s="11">
        <v>50</v>
      </c>
      <c r="G155" s="85" t="s">
        <v>2</v>
      </c>
      <c r="H155" s="85" t="s">
        <v>2</v>
      </c>
      <c r="I155" s="85" t="s">
        <v>248</v>
      </c>
      <c r="J155" s="82"/>
      <c r="K155" s="82"/>
      <c r="L155" s="82"/>
      <c r="M155" s="82"/>
      <c r="N155" s="82"/>
    </row>
    <row r="156" spans="1:14" x14ac:dyDescent="0.25">
      <c r="A156" s="64">
        <v>253</v>
      </c>
      <c r="B156" s="15" t="s">
        <v>79</v>
      </c>
      <c r="C156" s="11" t="s">
        <v>68</v>
      </c>
      <c r="D156" s="55" t="s">
        <v>5</v>
      </c>
      <c r="E156" s="11">
        <v>156</v>
      </c>
      <c r="F156" s="11">
        <v>46</v>
      </c>
      <c r="G156" s="85" t="s">
        <v>2</v>
      </c>
      <c r="H156" s="85" t="s">
        <v>2</v>
      </c>
      <c r="I156" s="85"/>
      <c r="J156" s="82"/>
      <c r="K156" s="82"/>
      <c r="L156" s="82"/>
      <c r="M156" s="82"/>
      <c r="N156" s="82"/>
    </row>
    <row r="157" spans="1:14" x14ac:dyDescent="0.25">
      <c r="A157" s="64">
        <v>254</v>
      </c>
      <c r="B157" s="15" t="s">
        <v>79</v>
      </c>
      <c r="C157" s="11" t="s">
        <v>30</v>
      </c>
      <c r="D157" s="55" t="s">
        <v>6</v>
      </c>
      <c r="E157" s="11">
        <v>40</v>
      </c>
      <c r="F157" s="11">
        <v>40</v>
      </c>
      <c r="G157" s="85" t="s">
        <v>2</v>
      </c>
      <c r="H157" s="85" t="s">
        <v>2</v>
      </c>
      <c r="I157" s="85"/>
      <c r="J157" s="82"/>
      <c r="K157" s="82"/>
      <c r="L157" s="82"/>
      <c r="M157" s="82"/>
      <c r="N157" s="82"/>
    </row>
    <row r="158" spans="1:14" ht="30" x14ac:dyDescent="0.25">
      <c r="A158" s="64" t="s">
        <v>85</v>
      </c>
      <c r="B158" s="15" t="s">
        <v>79</v>
      </c>
      <c r="C158" s="13" t="s">
        <v>68</v>
      </c>
      <c r="D158" s="56" t="s">
        <v>5</v>
      </c>
      <c r="E158" s="11">
        <v>55</v>
      </c>
      <c r="F158" s="11">
        <v>55</v>
      </c>
      <c r="G158" s="85" t="s">
        <v>3</v>
      </c>
      <c r="H158" s="85" t="s">
        <v>18</v>
      </c>
      <c r="I158" s="85"/>
      <c r="J158" s="82"/>
      <c r="K158" s="82"/>
      <c r="L158" s="82"/>
      <c r="M158" s="82"/>
      <c r="N158" s="82"/>
    </row>
    <row r="159" spans="1:14" ht="30" x14ac:dyDescent="0.25">
      <c r="A159" s="64" t="s">
        <v>86</v>
      </c>
      <c r="B159" s="15" t="s">
        <v>79</v>
      </c>
      <c r="C159" s="13" t="s">
        <v>68</v>
      </c>
      <c r="D159" s="56" t="s">
        <v>5</v>
      </c>
      <c r="E159" s="24">
        <v>70</v>
      </c>
      <c r="F159" s="24">
        <v>70</v>
      </c>
      <c r="G159" s="85" t="s">
        <v>3</v>
      </c>
      <c r="H159" s="85" t="s">
        <v>18</v>
      </c>
      <c r="I159" s="85"/>
      <c r="J159" s="82"/>
      <c r="K159" s="82"/>
      <c r="L159" s="82"/>
      <c r="M159" s="82"/>
      <c r="N159" s="82"/>
    </row>
    <row r="160" spans="1:14" x14ac:dyDescent="0.25">
      <c r="A160" s="64" t="s">
        <v>87</v>
      </c>
      <c r="B160" s="15" t="s">
        <v>79</v>
      </c>
      <c r="C160" s="13" t="s">
        <v>68</v>
      </c>
      <c r="D160" s="55" t="s">
        <v>5</v>
      </c>
      <c r="E160" s="11">
        <v>446</v>
      </c>
      <c r="F160" s="11">
        <v>402</v>
      </c>
      <c r="G160" s="85" t="s">
        <v>2</v>
      </c>
      <c r="H160" s="85" t="s">
        <v>2</v>
      </c>
      <c r="I160" s="85"/>
      <c r="J160" s="82"/>
      <c r="K160" s="82"/>
      <c r="L160" s="82"/>
      <c r="M160" s="82"/>
      <c r="N160" s="82"/>
    </row>
    <row r="161" spans="1:14" x14ac:dyDescent="0.25">
      <c r="A161" s="64" t="s">
        <v>88</v>
      </c>
      <c r="B161" s="15" t="s">
        <v>79</v>
      </c>
      <c r="C161" s="13" t="s">
        <v>68</v>
      </c>
      <c r="D161" s="55" t="s">
        <v>5</v>
      </c>
      <c r="E161" s="11">
        <v>158</v>
      </c>
      <c r="F161" s="11">
        <v>115</v>
      </c>
      <c r="G161" s="85" t="s">
        <v>2</v>
      </c>
      <c r="H161" s="85" t="s">
        <v>2</v>
      </c>
      <c r="I161" s="85"/>
      <c r="J161" s="82"/>
      <c r="K161" s="82"/>
      <c r="L161" s="82"/>
      <c r="M161" s="82"/>
      <c r="N161" s="82"/>
    </row>
    <row r="162" spans="1:14" x14ac:dyDescent="0.25">
      <c r="A162" s="64" t="s">
        <v>89</v>
      </c>
      <c r="B162" s="15" t="s">
        <v>79</v>
      </c>
      <c r="C162" s="13" t="s">
        <v>68</v>
      </c>
      <c r="D162" s="55" t="s">
        <v>5</v>
      </c>
      <c r="E162" s="11">
        <v>158</v>
      </c>
      <c r="F162" s="11">
        <v>125</v>
      </c>
      <c r="G162" s="85" t="s">
        <v>2</v>
      </c>
      <c r="H162" s="85" t="s">
        <v>2</v>
      </c>
      <c r="I162" s="85"/>
      <c r="J162" s="82"/>
      <c r="K162" s="82"/>
      <c r="L162" s="82"/>
      <c r="M162" s="82"/>
      <c r="N162" s="82"/>
    </row>
    <row r="163" spans="1:14" x14ac:dyDescent="0.25">
      <c r="A163" s="64" t="s">
        <v>90</v>
      </c>
      <c r="B163" s="15" t="s">
        <v>79</v>
      </c>
      <c r="C163" s="13" t="s">
        <v>68</v>
      </c>
      <c r="D163" s="55" t="s">
        <v>5</v>
      </c>
      <c r="E163" s="11">
        <v>223</v>
      </c>
      <c r="F163" s="11">
        <v>234</v>
      </c>
      <c r="G163" s="85" t="s">
        <v>2</v>
      </c>
      <c r="H163" s="85" t="s">
        <v>2</v>
      </c>
      <c r="I163" s="85"/>
      <c r="J163" s="82"/>
      <c r="K163" s="82"/>
      <c r="L163" s="82"/>
      <c r="M163" s="82"/>
      <c r="N163" s="82"/>
    </row>
    <row r="164" spans="1:14" x14ac:dyDescent="0.25">
      <c r="A164" s="64" t="s">
        <v>232</v>
      </c>
      <c r="B164" s="15" t="s">
        <v>79</v>
      </c>
      <c r="C164" s="13" t="s">
        <v>48</v>
      </c>
      <c r="D164" s="55" t="s">
        <v>5</v>
      </c>
      <c r="E164" s="11">
        <v>0</v>
      </c>
      <c r="F164" s="11">
        <v>997</v>
      </c>
      <c r="G164" s="85" t="s">
        <v>13</v>
      </c>
      <c r="H164" s="85" t="s">
        <v>13</v>
      </c>
      <c r="I164" s="85" t="s">
        <v>230</v>
      </c>
      <c r="J164" s="82"/>
      <c r="K164" s="82"/>
      <c r="L164" s="82"/>
      <c r="M164" s="82"/>
      <c r="N164" s="82"/>
    </row>
    <row r="165" spans="1:14" x14ac:dyDescent="0.25">
      <c r="A165" s="64" t="s">
        <v>233</v>
      </c>
      <c r="B165" s="15" t="s">
        <v>79</v>
      </c>
      <c r="C165" s="13" t="s">
        <v>48</v>
      </c>
      <c r="D165" s="55" t="s">
        <v>5</v>
      </c>
      <c r="E165" s="11">
        <v>0</v>
      </c>
      <c r="F165" s="11">
        <v>979</v>
      </c>
      <c r="G165" s="85" t="s">
        <v>13</v>
      </c>
      <c r="H165" s="85" t="s">
        <v>13</v>
      </c>
      <c r="I165" s="85" t="s">
        <v>230</v>
      </c>
      <c r="J165" s="82"/>
      <c r="K165" s="82"/>
      <c r="L165" s="82"/>
      <c r="M165" s="82"/>
      <c r="N165" s="82"/>
    </row>
    <row r="166" spans="1:14" s="52" customFormat="1" ht="15" x14ac:dyDescent="0.25">
      <c r="A166" s="74" t="s">
        <v>226</v>
      </c>
      <c r="B166" s="75" t="s">
        <v>80</v>
      </c>
      <c r="C166" s="76" t="s">
        <v>68</v>
      </c>
      <c r="D166" s="77" t="s">
        <v>5</v>
      </c>
      <c r="E166" s="78"/>
      <c r="F166" s="79">
        <v>50005</v>
      </c>
      <c r="G166" s="84" t="s">
        <v>13</v>
      </c>
      <c r="H166" s="84" t="s">
        <v>13</v>
      </c>
      <c r="I166" s="109" t="s">
        <v>234</v>
      </c>
      <c r="J166" s="48"/>
      <c r="K166" s="86"/>
      <c r="L166" s="86"/>
      <c r="M166" s="86"/>
      <c r="N166" s="87"/>
    </row>
    <row r="167" spans="1:14" s="87" customFormat="1" ht="17.25" x14ac:dyDescent="0.25">
      <c r="A167" s="80" t="s">
        <v>235</v>
      </c>
      <c r="B167" s="81" t="s">
        <v>80</v>
      </c>
      <c r="C167" s="82" t="s">
        <v>64</v>
      </c>
      <c r="D167" s="83" t="s">
        <v>5</v>
      </c>
      <c r="E167" s="91">
        <v>0</v>
      </c>
      <c r="F167" s="84">
        <v>1341</v>
      </c>
      <c r="G167" s="85" t="s">
        <v>2</v>
      </c>
      <c r="H167" s="85" t="s">
        <v>2</v>
      </c>
      <c r="I167" s="110" t="s">
        <v>236</v>
      </c>
      <c r="J167" s="48"/>
      <c r="K167" s="86"/>
      <c r="L167" s="86"/>
      <c r="M167" s="86"/>
    </row>
    <row r="168" spans="1:14" x14ac:dyDescent="0.25">
      <c r="A168" s="66">
        <v>300</v>
      </c>
      <c r="B168" s="15" t="s">
        <v>80</v>
      </c>
      <c r="C168" s="13" t="s">
        <v>68</v>
      </c>
      <c r="D168" s="55" t="s">
        <v>5</v>
      </c>
      <c r="E168" s="11">
        <v>1964</v>
      </c>
      <c r="F168" s="11">
        <v>1971</v>
      </c>
      <c r="G168" s="85" t="s">
        <v>2</v>
      </c>
      <c r="H168" s="85" t="s">
        <v>2</v>
      </c>
      <c r="I168" s="85"/>
      <c r="J168" s="82"/>
      <c r="K168" s="82"/>
      <c r="L168" s="82"/>
      <c r="M168" s="82"/>
      <c r="N168" s="82"/>
    </row>
    <row r="169" spans="1:14" x14ac:dyDescent="0.25">
      <c r="A169" s="66">
        <v>301</v>
      </c>
      <c r="B169" s="15" t="s">
        <v>80</v>
      </c>
      <c r="C169" s="13" t="s">
        <v>68</v>
      </c>
      <c r="D169" s="55" t="s">
        <v>5</v>
      </c>
      <c r="E169" s="11">
        <v>1359</v>
      </c>
      <c r="F169" s="11">
        <v>1380</v>
      </c>
      <c r="G169" s="85" t="s">
        <v>2</v>
      </c>
      <c r="H169" s="85" t="s">
        <v>2</v>
      </c>
      <c r="I169" s="85" t="s">
        <v>243</v>
      </c>
      <c r="J169" s="82"/>
      <c r="K169" s="82"/>
      <c r="L169" s="82"/>
      <c r="M169" s="82"/>
      <c r="N169" s="82"/>
    </row>
    <row r="170" spans="1:14" x14ac:dyDescent="0.25">
      <c r="A170" s="66" t="s">
        <v>165</v>
      </c>
      <c r="B170" s="15" t="s">
        <v>80</v>
      </c>
      <c r="C170" s="13" t="s">
        <v>68</v>
      </c>
      <c r="D170" s="55" t="s">
        <v>5</v>
      </c>
      <c r="E170" s="11">
        <v>72</v>
      </c>
      <c r="F170" s="11">
        <v>73</v>
      </c>
      <c r="G170" s="85" t="s">
        <v>2</v>
      </c>
      <c r="H170" s="85" t="s">
        <v>2</v>
      </c>
      <c r="I170" s="85"/>
      <c r="J170" s="82"/>
      <c r="K170" s="82"/>
      <c r="L170" s="82"/>
      <c r="M170" s="82"/>
      <c r="N170" s="82"/>
    </row>
    <row r="171" spans="1:14" x14ac:dyDescent="0.25">
      <c r="A171" s="66">
        <v>302</v>
      </c>
      <c r="B171" s="15" t="s">
        <v>80</v>
      </c>
      <c r="C171" s="13" t="s">
        <v>68</v>
      </c>
      <c r="D171" s="55" t="s">
        <v>5</v>
      </c>
      <c r="E171" s="11">
        <v>1228</v>
      </c>
      <c r="F171" s="11">
        <v>1239</v>
      </c>
      <c r="G171" s="85" t="s">
        <v>2</v>
      </c>
      <c r="H171" s="85" t="s">
        <v>2</v>
      </c>
      <c r="I171" s="85"/>
      <c r="J171" s="82"/>
      <c r="K171" s="82"/>
      <c r="L171" s="82"/>
      <c r="M171" s="82"/>
      <c r="N171" s="82"/>
    </row>
    <row r="172" spans="1:14" x14ac:dyDescent="0.25">
      <c r="A172" s="66">
        <v>303</v>
      </c>
      <c r="B172" s="15" t="s">
        <v>80</v>
      </c>
      <c r="C172" s="13" t="s">
        <v>68</v>
      </c>
      <c r="D172" s="55" t="s">
        <v>5</v>
      </c>
      <c r="E172" s="11">
        <v>717</v>
      </c>
      <c r="F172" s="11">
        <v>726</v>
      </c>
      <c r="G172" s="85" t="s">
        <v>2</v>
      </c>
      <c r="H172" s="85" t="s">
        <v>2</v>
      </c>
      <c r="I172" s="85"/>
      <c r="J172" s="82"/>
      <c r="K172" s="82"/>
      <c r="L172" s="82"/>
      <c r="M172" s="82"/>
      <c r="N172" s="82"/>
    </row>
    <row r="173" spans="1:14" x14ac:dyDescent="0.25">
      <c r="A173" s="66" t="s">
        <v>166</v>
      </c>
      <c r="B173" s="15" t="s">
        <v>80</v>
      </c>
      <c r="C173" s="13" t="s">
        <v>30</v>
      </c>
      <c r="D173" s="55" t="s">
        <v>6</v>
      </c>
      <c r="E173" s="11">
        <v>96</v>
      </c>
      <c r="F173" s="11">
        <v>96</v>
      </c>
      <c r="G173" s="85" t="s">
        <v>2</v>
      </c>
      <c r="H173" s="85" t="s">
        <v>2</v>
      </c>
      <c r="I173" s="85"/>
      <c r="J173" s="82"/>
      <c r="K173" s="82"/>
      <c r="L173" s="82"/>
      <c r="M173" s="82"/>
      <c r="N173" s="82"/>
    </row>
    <row r="174" spans="1:14" x14ac:dyDescent="0.25">
      <c r="A174" s="66" t="s">
        <v>167</v>
      </c>
      <c r="B174" s="15" t="s">
        <v>80</v>
      </c>
      <c r="C174" s="13" t="s">
        <v>68</v>
      </c>
      <c r="D174" s="55" t="s">
        <v>5</v>
      </c>
      <c r="E174" s="11">
        <v>90</v>
      </c>
      <c r="F174" s="11">
        <v>92</v>
      </c>
      <c r="G174" s="85" t="s">
        <v>2</v>
      </c>
      <c r="H174" s="85" t="s">
        <v>2</v>
      </c>
      <c r="I174" s="85"/>
      <c r="J174" s="82"/>
      <c r="K174" s="82"/>
      <c r="L174" s="82"/>
      <c r="M174" s="82"/>
      <c r="N174" s="82"/>
    </row>
    <row r="175" spans="1:14" x14ac:dyDescent="0.25">
      <c r="A175" s="66" t="s">
        <v>168</v>
      </c>
      <c r="B175" s="15" t="s">
        <v>80</v>
      </c>
      <c r="C175" s="13" t="s">
        <v>68</v>
      </c>
      <c r="D175" s="55" t="s">
        <v>5</v>
      </c>
      <c r="E175" s="11">
        <v>96</v>
      </c>
      <c r="F175" s="11">
        <v>97</v>
      </c>
      <c r="G175" s="85" t="s">
        <v>2</v>
      </c>
      <c r="H175" s="85" t="s">
        <v>2</v>
      </c>
      <c r="I175" s="85"/>
      <c r="J175" s="82"/>
      <c r="K175" s="82"/>
      <c r="L175" s="82"/>
      <c r="M175" s="82"/>
      <c r="N175" s="82"/>
    </row>
    <row r="176" spans="1:14" x14ac:dyDescent="0.25">
      <c r="A176" s="66" t="s">
        <v>169</v>
      </c>
      <c r="B176" s="15" t="s">
        <v>80</v>
      </c>
      <c r="C176" s="13" t="s">
        <v>68</v>
      </c>
      <c r="D176" s="55" t="s">
        <v>5</v>
      </c>
      <c r="E176" s="11">
        <v>88</v>
      </c>
      <c r="F176" s="11">
        <v>89</v>
      </c>
      <c r="G176" s="85" t="s">
        <v>2</v>
      </c>
      <c r="H176" s="85" t="s">
        <v>2</v>
      </c>
      <c r="I176" s="85"/>
      <c r="J176" s="82"/>
      <c r="K176" s="82"/>
      <c r="L176" s="82"/>
      <c r="M176" s="82"/>
      <c r="N176" s="82"/>
    </row>
    <row r="177" spans="1:14" x14ac:dyDescent="0.25">
      <c r="A177" s="66" t="s">
        <v>170</v>
      </c>
      <c r="B177" s="15" t="s">
        <v>80</v>
      </c>
      <c r="C177" s="13" t="s">
        <v>68</v>
      </c>
      <c r="D177" s="55" t="s">
        <v>5</v>
      </c>
      <c r="E177" s="11">
        <v>87</v>
      </c>
      <c r="F177" s="11">
        <v>88</v>
      </c>
      <c r="G177" s="85" t="s">
        <v>2</v>
      </c>
      <c r="H177" s="85" t="s">
        <v>2</v>
      </c>
      <c r="I177" s="85"/>
      <c r="J177" s="82"/>
      <c r="K177" s="82"/>
      <c r="L177" s="82"/>
      <c r="M177" s="82"/>
      <c r="N177" s="82"/>
    </row>
    <row r="178" spans="1:14" x14ac:dyDescent="0.25">
      <c r="A178" s="66" t="s">
        <v>171</v>
      </c>
      <c r="B178" s="15" t="s">
        <v>80</v>
      </c>
      <c r="C178" s="13" t="s">
        <v>68</v>
      </c>
      <c r="D178" s="55" t="s">
        <v>5</v>
      </c>
      <c r="E178" s="11">
        <v>91</v>
      </c>
      <c r="F178" s="11">
        <v>93</v>
      </c>
      <c r="G178" s="85" t="s">
        <v>2</v>
      </c>
      <c r="H178" s="85" t="s">
        <v>2</v>
      </c>
      <c r="I178" s="85"/>
      <c r="J178" s="82"/>
      <c r="K178" s="82"/>
      <c r="L178" s="82"/>
      <c r="M178" s="82"/>
      <c r="N178" s="82"/>
    </row>
    <row r="179" spans="1:14" x14ac:dyDescent="0.25">
      <c r="A179" s="66" t="s">
        <v>172</v>
      </c>
      <c r="B179" s="15" t="s">
        <v>80</v>
      </c>
      <c r="C179" s="13" t="s">
        <v>68</v>
      </c>
      <c r="D179" s="55" t="s">
        <v>5</v>
      </c>
      <c r="E179" s="11">
        <v>91</v>
      </c>
      <c r="F179" s="11">
        <v>93</v>
      </c>
      <c r="G179" s="85" t="s">
        <v>2</v>
      </c>
      <c r="H179" s="85" t="s">
        <v>2</v>
      </c>
      <c r="I179" s="85"/>
      <c r="J179" s="82"/>
      <c r="K179" s="82"/>
      <c r="L179" s="82"/>
      <c r="M179" s="82"/>
      <c r="N179" s="82"/>
    </row>
    <row r="180" spans="1:14" x14ac:dyDescent="0.25">
      <c r="A180" s="66" t="s">
        <v>173</v>
      </c>
      <c r="B180" s="15" t="s">
        <v>80</v>
      </c>
      <c r="C180" s="13" t="s">
        <v>68</v>
      </c>
      <c r="D180" s="55" t="s">
        <v>5</v>
      </c>
      <c r="E180" s="11">
        <v>92</v>
      </c>
      <c r="F180" s="11">
        <v>93</v>
      </c>
      <c r="G180" s="85" t="s">
        <v>2</v>
      </c>
      <c r="H180" s="85" t="s">
        <v>2</v>
      </c>
      <c r="I180" s="85"/>
      <c r="J180" s="82"/>
      <c r="K180" s="82"/>
      <c r="L180" s="82"/>
      <c r="M180" s="82"/>
      <c r="N180" s="82"/>
    </row>
    <row r="181" spans="1:14" x14ac:dyDescent="0.25">
      <c r="A181" s="66" t="s">
        <v>174</v>
      </c>
      <c r="B181" s="15" t="s">
        <v>80</v>
      </c>
      <c r="C181" s="13" t="s">
        <v>68</v>
      </c>
      <c r="D181" s="55" t="s">
        <v>5</v>
      </c>
      <c r="E181" s="11">
        <v>90</v>
      </c>
      <c r="F181" s="11">
        <v>91</v>
      </c>
      <c r="G181" s="85" t="s">
        <v>2</v>
      </c>
      <c r="H181" s="85" t="s">
        <v>2</v>
      </c>
      <c r="I181" s="85"/>
      <c r="J181" s="82"/>
      <c r="K181" s="82"/>
      <c r="L181" s="82"/>
      <c r="M181" s="82"/>
      <c r="N181" s="82"/>
    </row>
    <row r="182" spans="1:14" x14ac:dyDescent="0.25">
      <c r="A182" s="66" t="s">
        <v>175</v>
      </c>
      <c r="B182" s="15" t="s">
        <v>80</v>
      </c>
      <c r="C182" s="13" t="s">
        <v>68</v>
      </c>
      <c r="D182" s="55" t="s">
        <v>5</v>
      </c>
      <c r="E182" s="11">
        <v>39</v>
      </c>
      <c r="F182" s="11">
        <v>40</v>
      </c>
      <c r="G182" s="85" t="s">
        <v>2</v>
      </c>
      <c r="H182" s="85" t="s">
        <v>2</v>
      </c>
      <c r="I182" s="85"/>
      <c r="J182" s="82"/>
      <c r="K182" s="82"/>
      <c r="L182" s="82"/>
      <c r="M182" s="82"/>
      <c r="N182" s="82"/>
    </row>
    <row r="183" spans="1:14" x14ac:dyDescent="0.25">
      <c r="A183" s="68">
        <v>304</v>
      </c>
      <c r="B183" s="15" t="s">
        <v>80</v>
      </c>
      <c r="C183" s="13" t="s">
        <v>30</v>
      </c>
      <c r="D183" s="55" t="s">
        <v>6</v>
      </c>
      <c r="E183" s="11">
        <v>705</v>
      </c>
      <c r="F183" s="11">
        <v>705</v>
      </c>
      <c r="G183" s="85" t="s">
        <v>2</v>
      </c>
      <c r="H183" s="85" t="s">
        <v>2</v>
      </c>
      <c r="I183" s="85"/>
      <c r="J183" s="82"/>
      <c r="K183" s="82"/>
      <c r="L183" s="82"/>
      <c r="M183" s="82"/>
      <c r="N183" s="82"/>
    </row>
    <row r="184" spans="1:14" x14ac:dyDescent="0.25">
      <c r="A184" s="67">
        <v>305</v>
      </c>
      <c r="B184" s="15" t="s">
        <v>80</v>
      </c>
      <c r="C184" s="13" t="s">
        <v>30</v>
      </c>
      <c r="D184" s="55" t="s">
        <v>6</v>
      </c>
      <c r="E184" s="11">
        <v>1262</v>
      </c>
      <c r="F184" s="11">
        <v>1262</v>
      </c>
      <c r="G184" s="85" t="s">
        <v>2</v>
      </c>
      <c r="H184" s="85" t="s">
        <v>2</v>
      </c>
      <c r="I184" s="85"/>
      <c r="J184" s="82"/>
      <c r="K184" s="82"/>
      <c r="L184" s="82"/>
      <c r="M184" s="82"/>
      <c r="N184" s="82"/>
    </row>
    <row r="185" spans="1:14" x14ac:dyDescent="0.25">
      <c r="A185" s="66">
        <v>306</v>
      </c>
      <c r="B185" s="15" t="s">
        <v>80</v>
      </c>
      <c r="C185" s="13" t="s">
        <v>68</v>
      </c>
      <c r="D185" s="55" t="s">
        <v>5</v>
      </c>
      <c r="E185" s="11">
        <v>707</v>
      </c>
      <c r="F185" s="11">
        <v>712</v>
      </c>
      <c r="G185" s="85" t="s">
        <v>2</v>
      </c>
      <c r="H185" s="85" t="s">
        <v>2</v>
      </c>
      <c r="I185" s="85"/>
      <c r="J185" s="82"/>
      <c r="K185" s="82"/>
      <c r="L185" s="82"/>
      <c r="M185" s="82"/>
      <c r="N185" s="82"/>
    </row>
    <row r="186" spans="1:14" x14ac:dyDescent="0.25">
      <c r="A186" s="66">
        <v>307</v>
      </c>
      <c r="B186" s="15" t="s">
        <v>80</v>
      </c>
      <c r="C186" s="13" t="s">
        <v>68</v>
      </c>
      <c r="D186" s="55" t="s">
        <v>5</v>
      </c>
      <c r="E186" s="11">
        <v>346</v>
      </c>
      <c r="F186" s="11">
        <v>348</v>
      </c>
      <c r="G186" s="85" t="s">
        <v>2</v>
      </c>
      <c r="H186" s="85" t="s">
        <v>2</v>
      </c>
      <c r="I186" s="85"/>
      <c r="J186" s="82"/>
      <c r="K186" s="82"/>
      <c r="L186" s="82"/>
      <c r="M186" s="82"/>
      <c r="N186" s="82"/>
    </row>
    <row r="187" spans="1:14" x14ac:dyDescent="0.25">
      <c r="A187" s="66">
        <v>308</v>
      </c>
      <c r="B187" s="15" t="s">
        <v>80</v>
      </c>
      <c r="C187" s="13" t="s">
        <v>68</v>
      </c>
      <c r="D187" s="55" t="s">
        <v>5</v>
      </c>
      <c r="E187" s="11">
        <v>341</v>
      </c>
      <c r="F187" s="11">
        <v>343</v>
      </c>
      <c r="G187" s="85" t="s">
        <v>2</v>
      </c>
      <c r="H187" s="85" t="s">
        <v>2</v>
      </c>
      <c r="I187" s="85"/>
      <c r="J187" s="82"/>
      <c r="K187" s="82"/>
      <c r="L187" s="82"/>
      <c r="M187" s="82"/>
      <c r="N187" s="82"/>
    </row>
    <row r="188" spans="1:14" x14ac:dyDescent="0.25">
      <c r="A188" s="66">
        <v>309</v>
      </c>
      <c r="B188" s="15" t="s">
        <v>80</v>
      </c>
      <c r="C188" s="13" t="s">
        <v>68</v>
      </c>
      <c r="D188" s="55" t="s">
        <v>5</v>
      </c>
      <c r="E188" s="11">
        <v>1076</v>
      </c>
      <c r="F188" s="11">
        <v>1074</v>
      </c>
      <c r="G188" s="85" t="s">
        <v>2</v>
      </c>
      <c r="H188" s="85" t="s">
        <v>2</v>
      </c>
      <c r="I188" s="85"/>
      <c r="J188" s="82"/>
      <c r="K188" s="82"/>
      <c r="L188" s="82"/>
      <c r="M188" s="82"/>
      <c r="N188" s="82"/>
    </row>
    <row r="189" spans="1:14" x14ac:dyDescent="0.25">
      <c r="A189" s="66">
        <v>310</v>
      </c>
      <c r="B189" s="15" t="s">
        <v>80</v>
      </c>
      <c r="C189" s="13" t="s">
        <v>68</v>
      </c>
      <c r="D189" s="55" t="s">
        <v>5</v>
      </c>
      <c r="E189" s="11">
        <v>1137</v>
      </c>
      <c r="F189" s="11">
        <v>1140</v>
      </c>
      <c r="G189" s="85" t="s">
        <v>2</v>
      </c>
      <c r="H189" s="85" t="s">
        <v>2</v>
      </c>
      <c r="I189" s="85"/>
      <c r="J189" s="82"/>
      <c r="K189" s="82"/>
      <c r="L189" s="82"/>
      <c r="M189" s="82"/>
      <c r="N189" s="82"/>
    </row>
    <row r="190" spans="1:14" x14ac:dyDescent="0.25">
      <c r="A190" s="66" t="s">
        <v>176</v>
      </c>
      <c r="B190" s="15" t="s">
        <v>80</v>
      </c>
      <c r="C190" s="13" t="s">
        <v>68</v>
      </c>
      <c r="D190" s="55" t="s">
        <v>5</v>
      </c>
      <c r="E190" s="11">
        <v>834</v>
      </c>
      <c r="F190" s="11">
        <v>829</v>
      </c>
      <c r="G190" s="85" t="s">
        <v>2</v>
      </c>
      <c r="H190" s="85" t="s">
        <v>2</v>
      </c>
      <c r="I190" s="85"/>
      <c r="J190" s="82"/>
      <c r="K190" s="82"/>
      <c r="L190" s="82"/>
      <c r="M190" s="82"/>
      <c r="N190" s="82"/>
    </row>
    <row r="191" spans="1:14" x14ac:dyDescent="0.25">
      <c r="A191" s="66" t="s">
        <v>177</v>
      </c>
      <c r="B191" s="15" t="s">
        <v>80</v>
      </c>
      <c r="C191" s="13" t="s">
        <v>68</v>
      </c>
      <c r="D191" s="55" t="s">
        <v>5</v>
      </c>
      <c r="E191" s="11">
        <v>372</v>
      </c>
      <c r="F191" s="11">
        <v>374</v>
      </c>
      <c r="G191" s="85" t="s">
        <v>2</v>
      </c>
      <c r="H191" s="85" t="s">
        <v>2</v>
      </c>
      <c r="I191" s="85"/>
      <c r="J191" s="82"/>
      <c r="K191" s="82"/>
      <c r="L191" s="82"/>
      <c r="M191" s="82"/>
      <c r="N191" s="82"/>
    </row>
    <row r="192" spans="1:14" x14ac:dyDescent="0.25">
      <c r="A192" s="66">
        <v>311</v>
      </c>
      <c r="B192" s="15" t="s">
        <v>80</v>
      </c>
      <c r="C192" s="13" t="s">
        <v>68</v>
      </c>
      <c r="D192" s="55" t="s">
        <v>5</v>
      </c>
      <c r="E192" s="11">
        <v>1071</v>
      </c>
      <c r="F192" s="11">
        <v>1070</v>
      </c>
      <c r="G192" s="85" t="s">
        <v>2</v>
      </c>
      <c r="H192" s="85" t="s">
        <v>2</v>
      </c>
      <c r="I192" s="85"/>
      <c r="J192" s="82"/>
      <c r="K192" s="82"/>
      <c r="L192" s="82"/>
      <c r="M192" s="82"/>
      <c r="N192" s="82"/>
    </row>
    <row r="193" spans="1:14" x14ac:dyDescent="0.25">
      <c r="A193" s="66">
        <v>312</v>
      </c>
      <c r="B193" s="15" t="s">
        <v>80</v>
      </c>
      <c r="C193" s="13" t="s">
        <v>68</v>
      </c>
      <c r="D193" s="55" t="s">
        <v>5</v>
      </c>
      <c r="E193" s="11">
        <v>365</v>
      </c>
      <c r="F193" s="11">
        <v>365</v>
      </c>
      <c r="G193" s="85" t="s">
        <v>2</v>
      </c>
      <c r="H193" s="85" t="s">
        <v>2</v>
      </c>
      <c r="I193" s="85"/>
      <c r="J193" s="82"/>
      <c r="K193" s="82"/>
      <c r="L193" s="82"/>
      <c r="M193" s="82"/>
      <c r="N193" s="82"/>
    </row>
    <row r="194" spans="1:14" x14ac:dyDescent="0.25">
      <c r="A194" s="66">
        <v>313</v>
      </c>
      <c r="B194" s="15" t="s">
        <v>80</v>
      </c>
      <c r="C194" s="13" t="s">
        <v>68</v>
      </c>
      <c r="D194" s="55" t="s">
        <v>5</v>
      </c>
      <c r="E194" s="11">
        <v>711</v>
      </c>
      <c r="F194" s="11">
        <v>713</v>
      </c>
      <c r="G194" s="85" t="s">
        <v>2</v>
      </c>
      <c r="H194" s="85" t="s">
        <v>2</v>
      </c>
      <c r="I194" s="85"/>
      <c r="J194" s="82"/>
      <c r="K194" s="82"/>
      <c r="L194" s="82"/>
      <c r="M194" s="82"/>
      <c r="N194" s="82"/>
    </row>
    <row r="195" spans="1:14" x14ac:dyDescent="0.25">
      <c r="A195" s="66">
        <v>314</v>
      </c>
      <c r="B195" s="15" t="s">
        <v>80</v>
      </c>
      <c r="C195" s="13" t="s">
        <v>68</v>
      </c>
      <c r="D195" s="55" t="s">
        <v>5</v>
      </c>
      <c r="E195" s="11">
        <v>786</v>
      </c>
      <c r="F195" s="11">
        <v>805</v>
      </c>
      <c r="G195" s="85" t="s">
        <v>2</v>
      </c>
      <c r="H195" s="85" t="s">
        <v>2</v>
      </c>
      <c r="I195" s="85" t="s">
        <v>243</v>
      </c>
      <c r="J195" s="82"/>
      <c r="K195" s="82"/>
      <c r="L195" s="82"/>
      <c r="M195" s="82"/>
      <c r="N195" s="82"/>
    </row>
    <row r="196" spans="1:14" x14ac:dyDescent="0.25">
      <c r="A196" s="66">
        <v>316</v>
      </c>
      <c r="B196" s="15" t="s">
        <v>80</v>
      </c>
      <c r="C196" s="13" t="s">
        <v>68</v>
      </c>
      <c r="D196" s="55" t="s">
        <v>5</v>
      </c>
      <c r="E196" s="11">
        <v>1441</v>
      </c>
      <c r="F196" s="11">
        <v>1456</v>
      </c>
      <c r="G196" s="85" t="s">
        <v>2</v>
      </c>
      <c r="H196" s="85" t="s">
        <v>2</v>
      </c>
      <c r="I196" s="85" t="s">
        <v>243</v>
      </c>
      <c r="J196" s="82"/>
      <c r="K196" s="82"/>
      <c r="L196" s="82"/>
      <c r="M196" s="82"/>
      <c r="N196" s="82"/>
    </row>
    <row r="197" spans="1:14" x14ac:dyDescent="0.25">
      <c r="A197" s="66">
        <v>317</v>
      </c>
      <c r="B197" s="15" t="s">
        <v>80</v>
      </c>
      <c r="C197" s="13" t="s">
        <v>68</v>
      </c>
      <c r="D197" s="55" t="s">
        <v>5</v>
      </c>
      <c r="E197" s="11">
        <v>711</v>
      </c>
      <c r="F197" s="11">
        <v>715</v>
      </c>
      <c r="G197" s="85" t="s">
        <v>2</v>
      </c>
      <c r="H197" s="85" t="s">
        <v>2</v>
      </c>
      <c r="I197" s="85"/>
      <c r="J197" s="82"/>
      <c r="K197" s="82"/>
      <c r="L197" s="82"/>
      <c r="M197" s="82"/>
      <c r="N197" s="82"/>
    </row>
    <row r="198" spans="1:14" x14ac:dyDescent="0.25">
      <c r="A198" s="66">
        <v>318</v>
      </c>
      <c r="B198" s="15" t="s">
        <v>80</v>
      </c>
      <c r="C198" s="13" t="s">
        <v>30</v>
      </c>
      <c r="D198" s="55" t="s">
        <v>6</v>
      </c>
      <c r="E198" s="11">
        <v>894</v>
      </c>
      <c r="F198" s="11">
        <v>894</v>
      </c>
      <c r="G198" s="85" t="s">
        <v>2</v>
      </c>
      <c r="H198" s="85" t="s">
        <v>2</v>
      </c>
      <c r="I198" s="85"/>
      <c r="J198" s="82"/>
      <c r="K198" s="82"/>
      <c r="L198" s="82"/>
      <c r="M198" s="82"/>
      <c r="N198" s="82"/>
    </row>
    <row r="199" spans="1:14" x14ac:dyDescent="0.25">
      <c r="A199" s="66">
        <v>319</v>
      </c>
      <c r="B199" s="15" t="s">
        <v>80</v>
      </c>
      <c r="C199" s="13" t="s">
        <v>30</v>
      </c>
      <c r="D199" s="55" t="s">
        <v>6</v>
      </c>
      <c r="E199" s="11">
        <v>888</v>
      </c>
      <c r="F199" s="11">
        <v>888</v>
      </c>
      <c r="G199" s="85" t="s">
        <v>2</v>
      </c>
      <c r="H199" s="85" t="s">
        <v>2</v>
      </c>
      <c r="I199" s="85"/>
      <c r="J199" s="82"/>
      <c r="K199" s="82"/>
      <c r="L199" s="82"/>
      <c r="M199" s="82"/>
      <c r="N199" s="82"/>
    </row>
    <row r="200" spans="1:14" x14ac:dyDescent="0.25">
      <c r="A200" s="66">
        <v>320</v>
      </c>
      <c r="B200" s="15" t="s">
        <v>80</v>
      </c>
      <c r="C200" s="13" t="s">
        <v>68</v>
      </c>
      <c r="D200" s="55" t="s">
        <v>5</v>
      </c>
      <c r="E200" s="11">
        <v>1255</v>
      </c>
      <c r="F200" s="11">
        <v>1257</v>
      </c>
      <c r="G200" s="85" t="s">
        <v>2</v>
      </c>
      <c r="H200" s="85" t="s">
        <v>2</v>
      </c>
      <c r="I200" s="85"/>
      <c r="J200" s="82"/>
      <c r="K200" s="82"/>
      <c r="L200" s="82"/>
      <c r="M200" s="82"/>
      <c r="N200" s="82"/>
    </row>
    <row r="201" spans="1:14" x14ac:dyDescent="0.25">
      <c r="A201" s="66" t="s">
        <v>178</v>
      </c>
      <c r="B201" s="15" t="s">
        <v>80</v>
      </c>
      <c r="C201" s="13" t="s">
        <v>68</v>
      </c>
      <c r="D201" s="55" t="s">
        <v>5</v>
      </c>
      <c r="E201" s="11">
        <v>197</v>
      </c>
      <c r="F201" s="11">
        <v>198</v>
      </c>
      <c r="G201" s="85" t="s">
        <v>2</v>
      </c>
      <c r="H201" s="85" t="s">
        <v>2</v>
      </c>
      <c r="I201" s="85"/>
      <c r="J201" s="82"/>
      <c r="K201" s="82"/>
      <c r="L201" s="82"/>
      <c r="M201" s="82"/>
      <c r="N201" s="82"/>
    </row>
    <row r="202" spans="1:14" x14ac:dyDescent="0.25">
      <c r="A202" s="66" t="s">
        <v>179</v>
      </c>
      <c r="B202" s="15" t="s">
        <v>80</v>
      </c>
      <c r="C202" s="13" t="s">
        <v>68</v>
      </c>
      <c r="D202" s="55" t="s">
        <v>5</v>
      </c>
      <c r="E202" s="11">
        <v>329</v>
      </c>
      <c r="F202" s="11">
        <v>330</v>
      </c>
      <c r="G202" s="85" t="s">
        <v>2</v>
      </c>
      <c r="H202" s="85" t="s">
        <v>2</v>
      </c>
      <c r="I202" s="85"/>
      <c r="J202" s="82"/>
      <c r="K202" s="82"/>
      <c r="L202" s="82"/>
      <c r="M202" s="82"/>
      <c r="N202" s="82"/>
    </row>
    <row r="203" spans="1:14" x14ac:dyDescent="0.25">
      <c r="A203" s="66">
        <v>321</v>
      </c>
      <c r="B203" s="15" t="s">
        <v>80</v>
      </c>
      <c r="C203" s="13" t="s">
        <v>68</v>
      </c>
      <c r="D203" s="55" t="s">
        <v>5</v>
      </c>
      <c r="E203" s="11">
        <v>521</v>
      </c>
      <c r="F203" s="11">
        <v>524</v>
      </c>
      <c r="G203" s="85" t="s">
        <v>2</v>
      </c>
      <c r="H203" s="85" t="s">
        <v>2</v>
      </c>
      <c r="I203" s="85"/>
      <c r="J203" s="82"/>
      <c r="K203" s="82"/>
      <c r="L203" s="82"/>
      <c r="M203" s="82"/>
      <c r="N203" s="82"/>
    </row>
    <row r="204" spans="1:14" x14ac:dyDescent="0.25">
      <c r="A204" s="66">
        <v>322</v>
      </c>
      <c r="B204" s="15" t="s">
        <v>80</v>
      </c>
      <c r="C204" s="13" t="s">
        <v>68</v>
      </c>
      <c r="D204" s="55" t="s">
        <v>5</v>
      </c>
      <c r="E204" s="11">
        <v>844</v>
      </c>
      <c r="F204" s="11">
        <v>849</v>
      </c>
      <c r="G204" s="85" t="s">
        <v>2</v>
      </c>
      <c r="H204" s="85" t="s">
        <v>2</v>
      </c>
      <c r="I204" s="85"/>
      <c r="J204" s="82"/>
      <c r="K204" s="82"/>
      <c r="L204" s="82"/>
      <c r="M204" s="82"/>
      <c r="N204" s="82"/>
    </row>
    <row r="205" spans="1:14" x14ac:dyDescent="0.25">
      <c r="A205" s="66" t="s">
        <v>180</v>
      </c>
      <c r="B205" s="15" t="s">
        <v>80</v>
      </c>
      <c r="C205" s="13" t="s">
        <v>68</v>
      </c>
      <c r="D205" s="55" t="s">
        <v>5</v>
      </c>
      <c r="E205" s="11">
        <v>358</v>
      </c>
      <c r="F205" s="11">
        <v>359</v>
      </c>
      <c r="G205" s="85" t="s">
        <v>2</v>
      </c>
      <c r="H205" s="85" t="s">
        <v>2</v>
      </c>
      <c r="I205" s="85"/>
      <c r="J205" s="82"/>
      <c r="K205" s="82"/>
      <c r="L205" s="82"/>
      <c r="M205" s="82"/>
      <c r="N205" s="82"/>
    </row>
    <row r="206" spans="1:14" x14ac:dyDescent="0.25">
      <c r="A206" s="66">
        <v>323</v>
      </c>
      <c r="B206" s="15" t="s">
        <v>80</v>
      </c>
      <c r="C206" s="13" t="s">
        <v>30</v>
      </c>
      <c r="D206" s="55" t="s">
        <v>6</v>
      </c>
      <c r="E206" s="11">
        <v>416</v>
      </c>
      <c r="F206" s="11">
        <v>416</v>
      </c>
      <c r="G206" s="85" t="s">
        <v>2</v>
      </c>
      <c r="H206" s="85" t="s">
        <v>2</v>
      </c>
      <c r="I206" s="85" t="s">
        <v>241</v>
      </c>
      <c r="J206" s="82"/>
      <c r="K206" s="82"/>
      <c r="L206" s="82"/>
      <c r="M206" s="82"/>
      <c r="N206" s="82"/>
    </row>
    <row r="207" spans="1:14" x14ac:dyDescent="0.25">
      <c r="A207" s="66">
        <v>324</v>
      </c>
      <c r="B207" s="15" t="s">
        <v>80</v>
      </c>
      <c r="C207" s="13" t="s">
        <v>68</v>
      </c>
      <c r="D207" s="55" t="s">
        <v>5</v>
      </c>
      <c r="E207" s="11">
        <v>1219</v>
      </c>
      <c r="F207" s="11">
        <v>120</v>
      </c>
      <c r="G207" s="85" t="s">
        <v>2</v>
      </c>
      <c r="H207" s="85" t="s">
        <v>2</v>
      </c>
      <c r="I207" s="85"/>
      <c r="J207" s="82"/>
      <c r="K207" s="82"/>
      <c r="L207" s="82"/>
      <c r="M207" s="82"/>
      <c r="N207" s="82"/>
    </row>
    <row r="208" spans="1:14" x14ac:dyDescent="0.25">
      <c r="A208" s="66" t="s">
        <v>181</v>
      </c>
      <c r="B208" s="15" t="s">
        <v>80</v>
      </c>
      <c r="C208" s="13" t="s">
        <v>68</v>
      </c>
      <c r="D208" s="55" t="s">
        <v>5</v>
      </c>
      <c r="E208" s="11">
        <v>99</v>
      </c>
      <c r="F208" s="11">
        <v>100</v>
      </c>
      <c r="G208" s="85" t="s">
        <v>2</v>
      </c>
      <c r="H208" s="85" t="s">
        <v>2</v>
      </c>
      <c r="I208" s="85"/>
      <c r="J208" s="82"/>
      <c r="K208" s="82"/>
      <c r="L208" s="82"/>
      <c r="M208" s="82"/>
      <c r="N208" s="82"/>
    </row>
    <row r="209" spans="1:14" x14ac:dyDescent="0.25">
      <c r="A209" s="66">
        <v>325</v>
      </c>
      <c r="B209" s="15" t="s">
        <v>80</v>
      </c>
      <c r="C209" s="13" t="s">
        <v>68</v>
      </c>
      <c r="D209" s="55" t="s">
        <v>5</v>
      </c>
      <c r="E209" s="11">
        <v>1379</v>
      </c>
      <c r="F209" s="11">
        <v>1398</v>
      </c>
      <c r="G209" s="85" t="s">
        <v>2</v>
      </c>
      <c r="H209" s="85" t="s">
        <v>2</v>
      </c>
      <c r="I209" s="85" t="s">
        <v>243</v>
      </c>
      <c r="J209" s="82"/>
      <c r="K209" s="82"/>
      <c r="L209" s="82"/>
      <c r="M209" s="82"/>
      <c r="N209" s="82"/>
    </row>
    <row r="210" spans="1:14" x14ac:dyDescent="0.25">
      <c r="A210" s="66">
        <v>326</v>
      </c>
      <c r="B210" s="15" t="s">
        <v>80</v>
      </c>
      <c r="C210" s="13" t="s">
        <v>68</v>
      </c>
      <c r="D210" s="55" t="s">
        <v>5</v>
      </c>
      <c r="E210" s="11">
        <v>884</v>
      </c>
      <c r="F210" s="11">
        <v>889</v>
      </c>
      <c r="G210" s="85" t="s">
        <v>2</v>
      </c>
      <c r="H210" s="85" t="s">
        <v>2</v>
      </c>
      <c r="I210" s="85"/>
      <c r="J210" s="82"/>
      <c r="K210" s="82"/>
      <c r="L210" s="82"/>
      <c r="M210" s="82"/>
      <c r="N210" s="82"/>
    </row>
    <row r="211" spans="1:14" x14ac:dyDescent="0.25">
      <c r="A211" s="66" t="s">
        <v>182</v>
      </c>
      <c r="B211" s="15" t="s">
        <v>80</v>
      </c>
      <c r="C211" s="13" t="s">
        <v>30</v>
      </c>
      <c r="D211" s="55" t="s">
        <v>6</v>
      </c>
      <c r="E211" s="11">
        <v>343</v>
      </c>
      <c r="F211" s="11">
        <v>343</v>
      </c>
      <c r="G211" s="85" t="s">
        <v>2</v>
      </c>
      <c r="H211" s="85" t="s">
        <v>2</v>
      </c>
      <c r="I211" s="85"/>
      <c r="J211" s="82"/>
      <c r="K211" s="82"/>
      <c r="L211" s="82"/>
      <c r="M211" s="82"/>
      <c r="N211" s="82"/>
    </row>
    <row r="212" spans="1:14" x14ac:dyDescent="0.25">
      <c r="A212" s="66" t="s">
        <v>183</v>
      </c>
      <c r="B212" s="15" t="s">
        <v>80</v>
      </c>
      <c r="C212" s="13" t="s">
        <v>68</v>
      </c>
      <c r="D212" s="55" t="s">
        <v>5</v>
      </c>
      <c r="E212" s="11">
        <v>318</v>
      </c>
      <c r="F212" s="11">
        <v>319</v>
      </c>
      <c r="G212" s="85" t="s">
        <v>2</v>
      </c>
      <c r="H212" s="85" t="s">
        <v>2</v>
      </c>
      <c r="I212" s="85"/>
      <c r="J212" s="82"/>
      <c r="K212" s="82"/>
      <c r="L212" s="82"/>
      <c r="M212" s="82"/>
      <c r="N212" s="82"/>
    </row>
    <row r="213" spans="1:14" x14ac:dyDescent="0.25">
      <c r="A213" s="66" t="s">
        <v>184</v>
      </c>
      <c r="B213" s="15" t="s">
        <v>80</v>
      </c>
      <c r="C213" s="13" t="s">
        <v>30</v>
      </c>
      <c r="D213" s="55" t="s">
        <v>6</v>
      </c>
      <c r="E213" s="11">
        <v>97</v>
      </c>
      <c r="F213" s="11">
        <v>97</v>
      </c>
      <c r="G213" s="85" t="s">
        <v>2</v>
      </c>
      <c r="H213" s="85" t="s">
        <v>2</v>
      </c>
      <c r="I213" s="85"/>
      <c r="J213" s="82"/>
      <c r="K213" s="82"/>
      <c r="L213" s="82"/>
      <c r="M213" s="82"/>
      <c r="N213" s="82"/>
    </row>
    <row r="214" spans="1:14" x14ac:dyDescent="0.25">
      <c r="A214" s="66">
        <v>327</v>
      </c>
      <c r="B214" s="15" t="s">
        <v>80</v>
      </c>
      <c r="C214" s="13" t="s">
        <v>49</v>
      </c>
      <c r="D214" s="55" t="s">
        <v>5</v>
      </c>
      <c r="E214" s="11">
        <v>349</v>
      </c>
      <c r="F214" s="11">
        <v>0</v>
      </c>
      <c r="G214" s="85" t="s">
        <v>2</v>
      </c>
      <c r="H214" s="85" t="s">
        <v>2</v>
      </c>
      <c r="I214" s="85"/>
      <c r="J214" s="82"/>
      <c r="K214" s="82"/>
      <c r="L214" s="82"/>
      <c r="M214" s="82"/>
      <c r="N214" s="82"/>
    </row>
    <row r="215" spans="1:14" x14ac:dyDescent="0.25">
      <c r="A215" s="66">
        <v>328</v>
      </c>
      <c r="B215" s="15" t="s">
        <v>80</v>
      </c>
      <c r="C215" s="13" t="s">
        <v>49</v>
      </c>
      <c r="D215" s="55" t="s">
        <v>5</v>
      </c>
      <c r="E215" s="11">
        <v>890</v>
      </c>
      <c r="F215" s="11">
        <v>0</v>
      </c>
      <c r="G215" s="85" t="s">
        <v>2</v>
      </c>
      <c r="H215" s="85" t="s">
        <v>2</v>
      </c>
      <c r="I215" s="85"/>
      <c r="J215" s="82"/>
      <c r="K215" s="82"/>
      <c r="L215" s="82"/>
      <c r="M215" s="82"/>
      <c r="N215" s="82"/>
    </row>
    <row r="216" spans="1:14" x14ac:dyDescent="0.25">
      <c r="A216" s="66" t="s">
        <v>185</v>
      </c>
      <c r="B216" s="15" t="s">
        <v>80</v>
      </c>
      <c r="C216" s="13" t="s">
        <v>68</v>
      </c>
      <c r="D216" s="55" t="s">
        <v>5</v>
      </c>
      <c r="E216" s="11">
        <v>130</v>
      </c>
      <c r="F216" s="11">
        <v>132</v>
      </c>
      <c r="G216" s="85" t="s">
        <v>2</v>
      </c>
      <c r="H216" s="85" t="s">
        <v>2</v>
      </c>
      <c r="I216" s="85"/>
      <c r="J216" s="82"/>
      <c r="K216" s="82"/>
      <c r="L216" s="82"/>
      <c r="M216" s="82"/>
      <c r="N216" s="82"/>
    </row>
    <row r="217" spans="1:14" x14ac:dyDescent="0.25">
      <c r="A217" s="66" t="s">
        <v>186</v>
      </c>
      <c r="B217" s="15" t="s">
        <v>80</v>
      </c>
      <c r="C217" s="13" t="s">
        <v>68</v>
      </c>
      <c r="D217" s="55" t="s">
        <v>5</v>
      </c>
      <c r="E217" s="11">
        <v>62</v>
      </c>
      <c r="F217" s="11">
        <v>63</v>
      </c>
      <c r="G217" s="85" t="s">
        <v>2</v>
      </c>
      <c r="H217" s="85" t="s">
        <v>2</v>
      </c>
      <c r="I217" s="85"/>
      <c r="J217" s="82"/>
      <c r="K217" s="82"/>
      <c r="L217" s="82"/>
      <c r="M217" s="82"/>
      <c r="N217" s="82"/>
    </row>
    <row r="218" spans="1:14" x14ac:dyDescent="0.25">
      <c r="A218" s="66">
        <v>329</v>
      </c>
      <c r="B218" s="15" t="s">
        <v>80</v>
      </c>
      <c r="C218" s="13" t="s">
        <v>68</v>
      </c>
      <c r="D218" s="55" t="s">
        <v>5</v>
      </c>
      <c r="E218" s="11">
        <v>346</v>
      </c>
      <c r="F218" s="11">
        <v>347</v>
      </c>
      <c r="G218" s="85" t="s">
        <v>2</v>
      </c>
      <c r="H218" s="85" t="s">
        <v>2</v>
      </c>
      <c r="I218" s="85"/>
      <c r="J218" s="82"/>
      <c r="K218" s="82"/>
      <c r="L218" s="82"/>
      <c r="M218" s="82"/>
      <c r="N218" s="82"/>
    </row>
    <row r="219" spans="1:14" x14ac:dyDescent="0.25">
      <c r="A219" s="66">
        <v>330</v>
      </c>
      <c r="B219" s="15" t="s">
        <v>80</v>
      </c>
      <c r="C219" s="13" t="s">
        <v>68</v>
      </c>
      <c r="D219" s="55" t="s">
        <v>5</v>
      </c>
      <c r="E219" s="11">
        <v>725</v>
      </c>
      <c r="F219" s="11">
        <v>737</v>
      </c>
      <c r="G219" s="85" t="s">
        <v>2</v>
      </c>
      <c r="H219" s="85" t="s">
        <v>2</v>
      </c>
      <c r="I219" s="85"/>
      <c r="J219" s="82"/>
      <c r="K219" s="82"/>
      <c r="L219" s="82"/>
      <c r="M219" s="82"/>
      <c r="N219" s="82"/>
    </row>
    <row r="220" spans="1:14" x14ac:dyDescent="0.25">
      <c r="A220" s="66" t="s">
        <v>187</v>
      </c>
      <c r="B220" s="15" t="s">
        <v>80</v>
      </c>
      <c r="C220" s="13" t="s">
        <v>30</v>
      </c>
      <c r="D220" s="55" t="s">
        <v>6</v>
      </c>
      <c r="E220" s="11">
        <v>92</v>
      </c>
      <c r="F220" s="11">
        <v>92</v>
      </c>
      <c r="G220" s="85" t="s">
        <v>2</v>
      </c>
      <c r="H220" s="85" t="s">
        <v>2</v>
      </c>
      <c r="I220" s="85"/>
      <c r="J220" s="82"/>
      <c r="K220" s="82"/>
      <c r="L220" s="82"/>
      <c r="M220" s="82"/>
      <c r="N220" s="82"/>
    </row>
    <row r="221" spans="1:14" x14ac:dyDescent="0.25">
      <c r="A221" s="66" t="s">
        <v>188</v>
      </c>
      <c r="B221" s="15" t="s">
        <v>80</v>
      </c>
      <c r="C221" s="13" t="s">
        <v>68</v>
      </c>
      <c r="D221" s="55" t="s">
        <v>5</v>
      </c>
      <c r="E221" s="11">
        <v>91</v>
      </c>
      <c r="F221" s="11">
        <v>92</v>
      </c>
      <c r="G221" s="85" t="s">
        <v>2</v>
      </c>
      <c r="H221" s="85" t="s">
        <v>2</v>
      </c>
      <c r="I221" s="85"/>
      <c r="J221" s="82"/>
      <c r="K221" s="82"/>
      <c r="L221" s="82"/>
      <c r="M221" s="82"/>
      <c r="N221" s="82"/>
    </row>
    <row r="222" spans="1:14" x14ac:dyDescent="0.25">
      <c r="A222" s="66" t="s">
        <v>189</v>
      </c>
      <c r="B222" s="15" t="s">
        <v>80</v>
      </c>
      <c r="C222" s="13" t="s">
        <v>68</v>
      </c>
      <c r="D222" s="55" t="s">
        <v>5</v>
      </c>
      <c r="E222" s="11">
        <v>96</v>
      </c>
      <c r="F222" s="11">
        <v>97</v>
      </c>
      <c r="G222" s="85" t="s">
        <v>2</v>
      </c>
      <c r="H222" s="85" t="s">
        <v>2</v>
      </c>
      <c r="I222" s="85"/>
      <c r="J222" s="82"/>
      <c r="K222" s="82"/>
      <c r="L222" s="82"/>
      <c r="M222" s="82"/>
      <c r="N222" s="82"/>
    </row>
    <row r="223" spans="1:14" x14ac:dyDescent="0.25">
      <c r="A223" s="66" t="s">
        <v>190</v>
      </c>
      <c r="B223" s="15" t="s">
        <v>80</v>
      </c>
      <c r="C223" s="13" t="s">
        <v>68</v>
      </c>
      <c r="D223" s="55" t="s">
        <v>5</v>
      </c>
      <c r="E223" s="11">
        <v>88</v>
      </c>
      <c r="F223" s="11">
        <v>89</v>
      </c>
      <c r="G223" s="85" t="s">
        <v>2</v>
      </c>
      <c r="H223" s="85" t="s">
        <v>2</v>
      </c>
      <c r="I223" s="85"/>
      <c r="J223" s="82"/>
      <c r="K223" s="82"/>
      <c r="L223" s="82"/>
      <c r="M223" s="82"/>
      <c r="N223" s="82"/>
    </row>
    <row r="224" spans="1:14" x14ac:dyDescent="0.25">
      <c r="A224" s="66" t="s">
        <v>191</v>
      </c>
      <c r="B224" s="15" t="s">
        <v>80</v>
      </c>
      <c r="C224" s="13" t="s">
        <v>68</v>
      </c>
      <c r="D224" s="55" t="s">
        <v>5</v>
      </c>
      <c r="E224" s="11">
        <v>90</v>
      </c>
      <c r="F224" s="11">
        <v>91</v>
      </c>
      <c r="G224" s="85" t="s">
        <v>2</v>
      </c>
      <c r="H224" s="85" t="s">
        <v>2</v>
      </c>
      <c r="I224" s="85"/>
      <c r="J224" s="82"/>
      <c r="K224" s="82"/>
      <c r="L224" s="82"/>
      <c r="M224" s="82"/>
      <c r="N224" s="82"/>
    </row>
    <row r="225" spans="1:14" x14ac:dyDescent="0.25">
      <c r="A225" s="66" t="s">
        <v>192</v>
      </c>
      <c r="B225" s="15" t="s">
        <v>80</v>
      </c>
      <c r="C225" s="13" t="s">
        <v>68</v>
      </c>
      <c r="D225" s="55" t="s">
        <v>5</v>
      </c>
      <c r="E225" s="11">
        <v>93</v>
      </c>
      <c r="F225" s="11">
        <v>94</v>
      </c>
      <c r="G225" s="85" t="s">
        <v>2</v>
      </c>
      <c r="H225" s="85" t="s">
        <v>2</v>
      </c>
      <c r="I225" s="85"/>
      <c r="J225" s="82"/>
      <c r="K225" s="82"/>
      <c r="L225" s="82"/>
      <c r="M225" s="82"/>
      <c r="N225" s="82"/>
    </row>
    <row r="226" spans="1:14" x14ac:dyDescent="0.25">
      <c r="A226" s="66" t="s">
        <v>193</v>
      </c>
      <c r="B226" s="15" t="s">
        <v>80</v>
      </c>
      <c r="C226" s="13" t="s">
        <v>68</v>
      </c>
      <c r="D226" s="55" t="s">
        <v>5</v>
      </c>
      <c r="E226" s="11">
        <v>90</v>
      </c>
      <c r="F226" s="11">
        <v>91</v>
      </c>
      <c r="G226" s="85" t="s">
        <v>2</v>
      </c>
      <c r="H226" s="85" t="s">
        <v>2</v>
      </c>
      <c r="I226" s="85"/>
      <c r="J226" s="82"/>
      <c r="K226" s="82"/>
      <c r="L226" s="82"/>
      <c r="M226" s="82"/>
      <c r="N226" s="82"/>
    </row>
    <row r="227" spans="1:14" x14ac:dyDescent="0.25">
      <c r="A227" s="66" t="s">
        <v>194</v>
      </c>
      <c r="B227" s="15" t="s">
        <v>80</v>
      </c>
      <c r="C227" s="13" t="s">
        <v>68</v>
      </c>
      <c r="D227" s="55" t="s">
        <v>5</v>
      </c>
      <c r="E227" s="11">
        <v>93</v>
      </c>
      <c r="F227" s="11">
        <v>94</v>
      </c>
      <c r="G227" s="85" t="s">
        <v>2</v>
      </c>
      <c r="H227" s="85" t="s">
        <v>2</v>
      </c>
      <c r="I227" s="85"/>
      <c r="J227" s="82"/>
      <c r="K227" s="82"/>
      <c r="L227" s="82"/>
      <c r="M227" s="82"/>
      <c r="N227" s="82"/>
    </row>
    <row r="228" spans="1:14" x14ac:dyDescent="0.25">
      <c r="A228" s="66" t="s">
        <v>195</v>
      </c>
      <c r="B228" s="15" t="s">
        <v>80</v>
      </c>
      <c r="C228" s="13" t="s">
        <v>68</v>
      </c>
      <c r="D228" s="55" t="s">
        <v>5</v>
      </c>
      <c r="E228" s="11">
        <v>92</v>
      </c>
      <c r="F228" s="11">
        <v>94</v>
      </c>
      <c r="G228" s="85" t="s">
        <v>2</v>
      </c>
      <c r="H228" s="85" t="s">
        <v>2</v>
      </c>
      <c r="I228" s="85"/>
      <c r="J228" s="82"/>
      <c r="K228" s="82"/>
      <c r="L228" s="82"/>
      <c r="M228" s="82"/>
      <c r="N228" s="82"/>
    </row>
    <row r="229" spans="1:14" x14ac:dyDescent="0.25">
      <c r="A229" s="66" t="s">
        <v>196</v>
      </c>
      <c r="B229" s="15" t="s">
        <v>80</v>
      </c>
      <c r="C229" s="13" t="s">
        <v>68</v>
      </c>
      <c r="D229" s="55" t="s">
        <v>5</v>
      </c>
      <c r="E229" s="11">
        <v>93</v>
      </c>
      <c r="F229" s="11">
        <v>94</v>
      </c>
      <c r="G229" s="85" t="s">
        <v>2</v>
      </c>
      <c r="H229" s="85" t="s">
        <v>2</v>
      </c>
      <c r="I229" s="85"/>
      <c r="J229" s="82"/>
      <c r="K229" s="82"/>
      <c r="L229" s="82"/>
      <c r="M229" s="82"/>
      <c r="N229" s="82"/>
    </row>
    <row r="230" spans="1:14" x14ac:dyDescent="0.25">
      <c r="A230" s="66">
        <v>331</v>
      </c>
      <c r="B230" s="15" t="s">
        <v>80</v>
      </c>
      <c r="C230" s="13" t="s">
        <v>68</v>
      </c>
      <c r="D230" s="55" t="s">
        <v>5</v>
      </c>
      <c r="E230" s="11">
        <v>1077</v>
      </c>
      <c r="F230" s="11">
        <v>1081</v>
      </c>
      <c r="G230" s="85" t="s">
        <v>2</v>
      </c>
      <c r="H230" s="85" t="s">
        <v>2</v>
      </c>
      <c r="I230" s="85"/>
      <c r="J230" s="82"/>
      <c r="K230" s="82"/>
      <c r="L230" s="82"/>
      <c r="M230" s="82"/>
      <c r="N230" s="82"/>
    </row>
    <row r="231" spans="1:14" x14ac:dyDescent="0.25">
      <c r="A231" s="66" t="s">
        <v>197</v>
      </c>
      <c r="B231" s="15" t="s">
        <v>80</v>
      </c>
      <c r="C231" s="13" t="s">
        <v>68</v>
      </c>
      <c r="D231" s="55" t="s">
        <v>5</v>
      </c>
      <c r="E231" s="11">
        <v>67</v>
      </c>
      <c r="F231" s="11">
        <v>1081</v>
      </c>
      <c r="G231" s="85" t="s">
        <v>2</v>
      </c>
      <c r="H231" s="85" t="s">
        <v>2</v>
      </c>
      <c r="I231" s="85"/>
      <c r="J231" s="82"/>
      <c r="K231" s="82"/>
      <c r="L231" s="82"/>
      <c r="M231" s="82"/>
      <c r="N231" s="82"/>
    </row>
    <row r="232" spans="1:14" x14ac:dyDescent="0.25">
      <c r="A232" s="66">
        <v>332</v>
      </c>
      <c r="B232" s="15" t="s">
        <v>80</v>
      </c>
      <c r="C232" s="13" t="s">
        <v>68</v>
      </c>
      <c r="D232" s="55" t="s">
        <v>5</v>
      </c>
      <c r="E232" s="11">
        <v>720</v>
      </c>
      <c r="F232" s="11">
        <v>719</v>
      </c>
      <c r="G232" s="85" t="s">
        <v>2</v>
      </c>
      <c r="H232" s="85" t="s">
        <v>2</v>
      </c>
      <c r="I232" s="85"/>
      <c r="J232" s="82"/>
      <c r="K232" s="82"/>
      <c r="L232" s="82"/>
      <c r="M232" s="82"/>
      <c r="N232" s="82"/>
    </row>
    <row r="233" spans="1:14" x14ac:dyDescent="0.25">
      <c r="A233" s="66">
        <v>333</v>
      </c>
      <c r="B233" s="15" t="s">
        <v>80</v>
      </c>
      <c r="C233" s="13" t="s">
        <v>68</v>
      </c>
      <c r="D233" s="55" t="s">
        <v>5</v>
      </c>
      <c r="E233" s="11">
        <v>175</v>
      </c>
      <c r="F233" s="11">
        <v>174</v>
      </c>
      <c r="G233" s="85" t="s">
        <v>2</v>
      </c>
      <c r="H233" s="85" t="s">
        <v>2</v>
      </c>
      <c r="I233" s="85"/>
      <c r="J233" s="82"/>
      <c r="K233" s="82"/>
      <c r="L233" s="82"/>
      <c r="M233" s="82"/>
      <c r="N233" s="82"/>
    </row>
    <row r="234" spans="1:14" x14ac:dyDescent="0.25">
      <c r="A234" s="66">
        <v>334</v>
      </c>
      <c r="B234" s="15" t="s">
        <v>80</v>
      </c>
      <c r="C234" s="13" t="s">
        <v>68</v>
      </c>
      <c r="D234" s="55" t="s">
        <v>5</v>
      </c>
      <c r="E234" s="11">
        <v>703</v>
      </c>
      <c r="F234" s="11">
        <v>705</v>
      </c>
      <c r="G234" s="85" t="s">
        <v>2</v>
      </c>
      <c r="H234" s="85" t="s">
        <v>2</v>
      </c>
      <c r="I234" s="85"/>
      <c r="J234" s="82"/>
      <c r="K234" s="82"/>
      <c r="L234" s="82"/>
      <c r="M234" s="82"/>
      <c r="N234" s="82"/>
    </row>
    <row r="235" spans="1:14" x14ac:dyDescent="0.25">
      <c r="A235" s="66">
        <v>335</v>
      </c>
      <c r="B235" s="15" t="s">
        <v>80</v>
      </c>
      <c r="C235" s="13" t="s">
        <v>49</v>
      </c>
      <c r="D235" s="55" t="s">
        <v>5</v>
      </c>
      <c r="E235" s="11">
        <v>807</v>
      </c>
      <c r="F235" s="11">
        <v>819</v>
      </c>
      <c r="G235" s="85" t="s">
        <v>2</v>
      </c>
      <c r="H235" s="85" t="s">
        <v>2</v>
      </c>
      <c r="I235" s="85" t="s">
        <v>243</v>
      </c>
      <c r="J235" s="82"/>
      <c r="K235" s="82"/>
      <c r="L235" s="82"/>
      <c r="M235" s="82"/>
      <c r="N235" s="82"/>
    </row>
    <row r="236" spans="1:14" x14ac:dyDescent="0.25">
      <c r="A236" s="66">
        <v>338</v>
      </c>
      <c r="B236" s="15" t="s">
        <v>80</v>
      </c>
      <c r="C236" s="13" t="s">
        <v>68</v>
      </c>
      <c r="D236" s="55" t="s">
        <v>5</v>
      </c>
      <c r="E236" s="11">
        <v>720</v>
      </c>
      <c r="F236" s="11">
        <v>714</v>
      </c>
      <c r="G236" s="85" t="s">
        <v>2</v>
      </c>
      <c r="H236" s="85" t="s">
        <v>2</v>
      </c>
      <c r="I236" s="85"/>
      <c r="J236" s="82"/>
      <c r="K236" s="82"/>
      <c r="L236" s="82"/>
      <c r="M236" s="82"/>
      <c r="N236" s="82"/>
    </row>
    <row r="237" spans="1:14" x14ac:dyDescent="0.25">
      <c r="A237" s="66">
        <v>339</v>
      </c>
      <c r="B237" s="15" t="s">
        <v>80</v>
      </c>
      <c r="C237" s="13" t="s">
        <v>30</v>
      </c>
      <c r="D237" s="55" t="s">
        <v>6</v>
      </c>
      <c r="E237" s="11">
        <v>358</v>
      </c>
      <c r="F237" s="11">
        <v>358</v>
      </c>
      <c r="G237" s="85" t="s">
        <v>2</v>
      </c>
      <c r="H237" s="85" t="s">
        <v>2</v>
      </c>
      <c r="I237" s="85"/>
      <c r="J237" s="82"/>
      <c r="K237" s="82"/>
      <c r="L237" s="82"/>
      <c r="M237" s="82"/>
      <c r="N237" s="82"/>
    </row>
    <row r="238" spans="1:14" x14ac:dyDescent="0.25">
      <c r="A238" s="66">
        <v>340</v>
      </c>
      <c r="B238" s="15" t="s">
        <v>80</v>
      </c>
      <c r="C238" s="13" t="s">
        <v>68</v>
      </c>
      <c r="D238" s="55" t="s">
        <v>5</v>
      </c>
      <c r="E238" s="11">
        <v>1436</v>
      </c>
      <c r="F238" s="11">
        <v>1443</v>
      </c>
      <c r="G238" s="85" t="s">
        <v>2</v>
      </c>
      <c r="H238" s="85" t="s">
        <v>2</v>
      </c>
      <c r="I238" s="85"/>
      <c r="J238" s="82"/>
      <c r="K238" s="82"/>
      <c r="L238" s="82"/>
      <c r="M238" s="82"/>
      <c r="N238" s="82"/>
    </row>
    <row r="239" spans="1:14" x14ac:dyDescent="0.25">
      <c r="A239" s="66" t="s">
        <v>198</v>
      </c>
      <c r="B239" s="15" t="s">
        <v>80</v>
      </c>
      <c r="C239" s="13" t="s">
        <v>68</v>
      </c>
      <c r="D239" s="55" t="s">
        <v>5</v>
      </c>
      <c r="E239" s="11">
        <v>232</v>
      </c>
      <c r="F239" s="11">
        <v>235</v>
      </c>
      <c r="G239" s="85" t="s">
        <v>2</v>
      </c>
      <c r="H239" s="85" t="s">
        <v>2</v>
      </c>
      <c r="I239" s="85"/>
      <c r="J239" s="82"/>
      <c r="K239" s="82"/>
      <c r="L239" s="82"/>
      <c r="M239" s="82"/>
      <c r="N239" s="82"/>
    </row>
    <row r="240" spans="1:14" x14ac:dyDescent="0.25">
      <c r="A240" s="66">
        <v>341</v>
      </c>
      <c r="B240" s="15" t="s">
        <v>80</v>
      </c>
      <c r="C240" s="13" t="s">
        <v>68</v>
      </c>
      <c r="D240" s="55" t="s">
        <v>5</v>
      </c>
      <c r="E240" s="11">
        <v>1249</v>
      </c>
      <c r="F240" s="11">
        <v>1257</v>
      </c>
      <c r="G240" s="85" t="s">
        <v>2</v>
      </c>
      <c r="H240" s="85" t="s">
        <v>2</v>
      </c>
      <c r="I240" s="85"/>
      <c r="J240" s="82"/>
      <c r="K240" s="82"/>
      <c r="L240" s="82"/>
      <c r="M240" s="82"/>
      <c r="N240" s="82"/>
    </row>
    <row r="241" spans="1:14" x14ac:dyDescent="0.25">
      <c r="A241" s="66" t="s">
        <v>199</v>
      </c>
      <c r="B241" s="15" t="s">
        <v>80</v>
      </c>
      <c r="C241" s="13" t="s">
        <v>68</v>
      </c>
      <c r="D241" s="55" t="s">
        <v>5</v>
      </c>
      <c r="E241" s="11">
        <v>113</v>
      </c>
      <c r="F241" s="11">
        <v>115</v>
      </c>
      <c r="G241" s="85" t="s">
        <v>2</v>
      </c>
      <c r="H241" s="85" t="s">
        <v>2</v>
      </c>
      <c r="I241" s="85"/>
      <c r="J241" s="82"/>
      <c r="K241" s="82"/>
      <c r="L241" s="82"/>
      <c r="M241" s="82"/>
      <c r="N241" s="82"/>
    </row>
    <row r="242" spans="1:14" x14ac:dyDescent="0.25">
      <c r="A242" s="66">
        <v>342</v>
      </c>
      <c r="B242" s="15" t="s">
        <v>80</v>
      </c>
      <c r="C242" s="13" t="s">
        <v>68</v>
      </c>
      <c r="D242" s="55" t="s">
        <v>5</v>
      </c>
      <c r="E242" s="11">
        <v>702</v>
      </c>
      <c r="F242" s="11">
        <v>706</v>
      </c>
      <c r="G242" s="85" t="s">
        <v>2</v>
      </c>
      <c r="H242" s="85" t="s">
        <v>2</v>
      </c>
      <c r="I242" s="85"/>
      <c r="J242" s="82"/>
      <c r="K242" s="82"/>
      <c r="L242" s="82"/>
      <c r="M242" s="82"/>
      <c r="N242" s="82"/>
    </row>
    <row r="243" spans="1:14" x14ac:dyDescent="0.25">
      <c r="A243" s="66" t="s">
        <v>200</v>
      </c>
      <c r="B243" s="15" t="s">
        <v>80</v>
      </c>
      <c r="C243" s="13" t="s">
        <v>68</v>
      </c>
      <c r="D243" s="55" t="s">
        <v>5</v>
      </c>
      <c r="E243" s="11">
        <v>200</v>
      </c>
      <c r="F243" s="11">
        <v>202</v>
      </c>
      <c r="G243" s="85" t="s">
        <v>2</v>
      </c>
      <c r="H243" s="85" t="s">
        <v>2</v>
      </c>
      <c r="I243" s="85"/>
      <c r="J243" s="82"/>
      <c r="K243" s="82"/>
      <c r="L243" s="82"/>
      <c r="M243" s="82"/>
      <c r="N243" s="82"/>
    </row>
    <row r="244" spans="1:14" x14ac:dyDescent="0.25">
      <c r="A244" s="66" t="s">
        <v>201</v>
      </c>
      <c r="B244" s="15" t="s">
        <v>80</v>
      </c>
      <c r="C244" s="13" t="s">
        <v>68</v>
      </c>
      <c r="D244" s="55" t="s">
        <v>5</v>
      </c>
      <c r="E244" s="11">
        <v>22</v>
      </c>
      <c r="F244" s="11">
        <v>23</v>
      </c>
      <c r="G244" s="85" t="s">
        <v>2</v>
      </c>
      <c r="H244" s="85" t="s">
        <v>2</v>
      </c>
      <c r="I244" s="85"/>
      <c r="J244" s="82"/>
      <c r="K244" s="82"/>
      <c r="L244" s="82"/>
      <c r="M244" s="82"/>
      <c r="N244" s="82"/>
    </row>
    <row r="245" spans="1:14" x14ac:dyDescent="0.25">
      <c r="A245" s="66" t="s">
        <v>202</v>
      </c>
      <c r="B245" s="15" t="s">
        <v>80</v>
      </c>
      <c r="C245" s="13" t="s">
        <v>68</v>
      </c>
      <c r="D245" s="55" t="s">
        <v>5</v>
      </c>
      <c r="E245" s="11">
        <v>113</v>
      </c>
      <c r="F245" s="11">
        <v>115</v>
      </c>
      <c r="G245" s="85" t="s">
        <v>2</v>
      </c>
      <c r="H245" s="85" t="s">
        <v>2</v>
      </c>
      <c r="I245" s="85"/>
      <c r="J245" s="82"/>
      <c r="K245" s="82"/>
      <c r="L245" s="82"/>
      <c r="M245" s="82"/>
      <c r="N245" s="82"/>
    </row>
    <row r="246" spans="1:14" x14ac:dyDescent="0.25">
      <c r="A246" s="66">
        <v>343</v>
      </c>
      <c r="B246" s="15" t="s">
        <v>80</v>
      </c>
      <c r="C246" s="13" t="s">
        <v>68</v>
      </c>
      <c r="D246" s="55" t="s">
        <v>5</v>
      </c>
      <c r="E246" s="11">
        <v>991</v>
      </c>
      <c r="F246" s="11">
        <v>993</v>
      </c>
      <c r="G246" s="85" t="s">
        <v>2</v>
      </c>
      <c r="H246" s="85" t="s">
        <v>2</v>
      </c>
      <c r="I246" s="85"/>
      <c r="J246" s="82"/>
      <c r="K246" s="82"/>
      <c r="L246" s="82"/>
      <c r="M246" s="82"/>
      <c r="N246" s="82"/>
    </row>
    <row r="247" spans="1:14" x14ac:dyDescent="0.25">
      <c r="A247" s="66" t="s">
        <v>203</v>
      </c>
      <c r="B247" s="15" t="s">
        <v>80</v>
      </c>
      <c r="C247" s="13" t="s">
        <v>30</v>
      </c>
      <c r="D247" s="55" t="s">
        <v>6</v>
      </c>
      <c r="E247" s="11">
        <v>46</v>
      </c>
      <c r="F247" s="11">
        <v>46</v>
      </c>
      <c r="G247" s="85" t="s">
        <v>2</v>
      </c>
      <c r="H247" s="85" t="s">
        <v>2</v>
      </c>
      <c r="I247" s="85"/>
      <c r="J247" s="82"/>
      <c r="K247" s="82"/>
      <c r="L247" s="82"/>
      <c r="M247" s="82"/>
      <c r="N247" s="82"/>
    </row>
    <row r="248" spans="1:14" x14ac:dyDescent="0.25">
      <c r="A248" s="66" t="s">
        <v>204</v>
      </c>
      <c r="B248" s="15" t="s">
        <v>80</v>
      </c>
      <c r="C248" s="13" t="s">
        <v>68</v>
      </c>
      <c r="D248" s="55" t="s">
        <v>5</v>
      </c>
      <c r="E248" s="11">
        <v>48</v>
      </c>
      <c r="F248" s="11">
        <v>49</v>
      </c>
      <c r="G248" s="85" t="s">
        <v>2</v>
      </c>
      <c r="H248" s="85" t="s">
        <v>2</v>
      </c>
      <c r="I248" s="85"/>
      <c r="J248" s="82"/>
      <c r="K248" s="82"/>
      <c r="L248" s="82"/>
      <c r="M248" s="82"/>
      <c r="N248" s="82"/>
    </row>
    <row r="249" spans="1:14" x14ac:dyDescent="0.25">
      <c r="A249" s="66" t="s">
        <v>205</v>
      </c>
      <c r="B249" s="15" t="s">
        <v>80</v>
      </c>
      <c r="C249" s="13" t="s">
        <v>68</v>
      </c>
      <c r="D249" s="55" t="s">
        <v>5</v>
      </c>
      <c r="E249" s="11">
        <v>115</v>
      </c>
      <c r="F249" s="11">
        <v>114</v>
      </c>
      <c r="G249" s="85" t="s">
        <v>2</v>
      </c>
      <c r="H249" s="85" t="s">
        <v>2</v>
      </c>
      <c r="I249" s="85"/>
      <c r="J249" s="82"/>
      <c r="K249" s="82"/>
      <c r="L249" s="82"/>
      <c r="M249" s="82"/>
      <c r="N249" s="82"/>
    </row>
    <row r="250" spans="1:14" x14ac:dyDescent="0.25">
      <c r="A250" s="66">
        <v>344</v>
      </c>
      <c r="B250" s="15" t="s">
        <v>80</v>
      </c>
      <c r="C250" s="13" t="s">
        <v>68</v>
      </c>
      <c r="D250" s="55" t="s">
        <v>5</v>
      </c>
      <c r="F250" s="11">
        <v>416</v>
      </c>
      <c r="G250" s="85" t="s">
        <v>2</v>
      </c>
      <c r="H250" s="85" t="s">
        <v>2</v>
      </c>
      <c r="I250" s="85" t="s">
        <v>241</v>
      </c>
      <c r="J250" s="82"/>
      <c r="K250" s="82"/>
      <c r="L250" s="82"/>
      <c r="M250" s="82"/>
      <c r="N250" s="82"/>
    </row>
    <row r="251" spans="1:14" x14ac:dyDescent="0.25">
      <c r="A251" s="66">
        <v>345</v>
      </c>
      <c r="B251" s="15" t="s">
        <v>80</v>
      </c>
      <c r="C251" s="13" t="s">
        <v>68</v>
      </c>
      <c r="D251" s="55" t="s">
        <v>5</v>
      </c>
      <c r="E251" s="11">
        <v>62</v>
      </c>
      <c r="F251" s="11">
        <v>63</v>
      </c>
      <c r="G251" s="85" t="s">
        <v>2</v>
      </c>
      <c r="H251" s="85" t="s">
        <v>2</v>
      </c>
      <c r="I251" s="85" t="s">
        <v>251</v>
      </c>
      <c r="J251" s="82"/>
      <c r="K251" s="82"/>
      <c r="L251" s="82"/>
      <c r="M251" s="82"/>
      <c r="N251" s="82"/>
    </row>
    <row r="252" spans="1:14" x14ac:dyDescent="0.25">
      <c r="A252" s="66">
        <v>346</v>
      </c>
      <c r="B252" s="15" t="s">
        <v>80</v>
      </c>
      <c r="C252" s="13" t="s">
        <v>68</v>
      </c>
      <c r="D252" s="55" t="s">
        <v>5</v>
      </c>
      <c r="E252" s="11">
        <v>91</v>
      </c>
      <c r="F252" s="11">
        <v>92</v>
      </c>
      <c r="G252" s="85" t="s">
        <v>2</v>
      </c>
      <c r="H252" s="85" t="s">
        <v>2</v>
      </c>
      <c r="I252" s="85"/>
      <c r="J252" s="82"/>
      <c r="K252" s="82"/>
      <c r="L252" s="82"/>
      <c r="M252" s="82"/>
      <c r="N252" s="82"/>
    </row>
    <row r="253" spans="1:14" x14ac:dyDescent="0.25">
      <c r="A253" s="66">
        <v>349</v>
      </c>
      <c r="B253" s="15" t="s">
        <v>80</v>
      </c>
      <c r="C253" s="13" t="s">
        <v>30</v>
      </c>
      <c r="D253" s="55" t="s">
        <v>6</v>
      </c>
      <c r="E253" s="11">
        <v>46</v>
      </c>
      <c r="F253" s="11">
        <v>46</v>
      </c>
      <c r="G253" s="85" t="s">
        <v>2</v>
      </c>
      <c r="H253" s="85" t="s">
        <v>2</v>
      </c>
      <c r="I253" s="85"/>
      <c r="J253" s="82"/>
      <c r="K253" s="82"/>
      <c r="L253" s="82"/>
      <c r="M253" s="82"/>
      <c r="N253" s="82"/>
    </row>
    <row r="254" spans="1:14" x14ac:dyDescent="0.25">
      <c r="A254" s="66">
        <v>350</v>
      </c>
      <c r="B254" s="15" t="s">
        <v>80</v>
      </c>
      <c r="C254" s="13" t="s">
        <v>30</v>
      </c>
      <c r="D254" s="55" t="s">
        <v>6</v>
      </c>
      <c r="E254" s="11">
        <v>40</v>
      </c>
      <c r="F254" s="11">
        <v>40</v>
      </c>
      <c r="G254" s="85" t="s">
        <v>2</v>
      </c>
      <c r="H254" s="85" t="s">
        <v>2</v>
      </c>
      <c r="I254" s="85"/>
      <c r="J254" s="82"/>
      <c r="K254" s="82"/>
      <c r="L254" s="82"/>
      <c r="M254" s="82"/>
      <c r="N254" s="82"/>
    </row>
    <row r="255" spans="1:14" x14ac:dyDescent="0.25">
      <c r="A255" s="66">
        <v>355</v>
      </c>
      <c r="B255" s="15" t="s">
        <v>80</v>
      </c>
      <c r="C255" s="13" t="s">
        <v>68</v>
      </c>
      <c r="D255" s="55" t="s">
        <v>5</v>
      </c>
      <c r="E255" s="11">
        <v>1356</v>
      </c>
      <c r="F255" s="11">
        <v>1377</v>
      </c>
      <c r="G255" s="85" t="s">
        <v>2</v>
      </c>
      <c r="H255" s="85" t="s">
        <v>2</v>
      </c>
      <c r="I255" s="85"/>
      <c r="J255" s="82"/>
      <c r="K255" s="82"/>
      <c r="L255" s="82"/>
      <c r="M255" s="82"/>
      <c r="N255" s="82"/>
    </row>
    <row r="256" spans="1:14" ht="30" x14ac:dyDescent="0.25">
      <c r="A256" s="66" t="s">
        <v>91</v>
      </c>
      <c r="B256" s="29" t="s">
        <v>80</v>
      </c>
      <c r="C256" s="13" t="s">
        <v>68</v>
      </c>
      <c r="D256" s="56" t="s">
        <v>5</v>
      </c>
      <c r="E256" s="11">
        <v>35</v>
      </c>
      <c r="F256" s="11">
        <v>55</v>
      </c>
      <c r="G256" s="85" t="s">
        <v>3</v>
      </c>
      <c r="H256" s="85" t="s">
        <v>18</v>
      </c>
      <c r="I256" s="85"/>
      <c r="J256" s="82"/>
      <c r="K256" s="82"/>
      <c r="L256" s="82"/>
      <c r="M256" s="82"/>
      <c r="N256" s="82"/>
    </row>
    <row r="257" spans="1:14" ht="30" x14ac:dyDescent="0.25">
      <c r="A257" s="66" t="s">
        <v>92</v>
      </c>
      <c r="B257" s="29" t="s">
        <v>80</v>
      </c>
      <c r="C257" s="13" t="s">
        <v>68</v>
      </c>
      <c r="D257" s="56" t="s">
        <v>5</v>
      </c>
      <c r="E257" s="24">
        <v>55</v>
      </c>
      <c r="F257" s="24">
        <v>70</v>
      </c>
      <c r="G257" s="85" t="s">
        <v>3</v>
      </c>
      <c r="H257" s="85" t="s">
        <v>18</v>
      </c>
      <c r="I257" s="85"/>
      <c r="J257" s="82"/>
      <c r="K257" s="82"/>
      <c r="L257" s="82"/>
      <c r="M257" s="82"/>
      <c r="N257" s="82"/>
    </row>
    <row r="258" spans="1:14" x14ac:dyDescent="0.25">
      <c r="A258" s="66" t="s">
        <v>93</v>
      </c>
      <c r="B258" s="29" t="s">
        <v>80</v>
      </c>
      <c r="C258" s="13" t="s">
        <v>68</v>
      </c>
      <c r="D258" s="55" t="s">
        <v>5</v>
      </c>
      <c r="E258" s="11">
        <v>448</v>
      </c>
      <c r="F258" s="11">
        <v>318</v>
      </c>
      <c r="G258" s="85" t="s">
        <v>2</v>
      </c>
      <c r="H258" s="85" t="s">
        <v>2</v>
      </c>
      <c r="I258" s="85"/>
      <c r="J258" s="82"/>
      <c r="K258" s="82"/>
      <c r="L258" s="82"/>
      <c r="M258" s="82"/>
      <c r="N258" s="82"/>
    </row>
    <row r="259" spans="1:14" x14ac:dyDescent="0.25">
      <c r="A259" s="66" t="s">
        <v>94</v>
      </c>
      <c r="B259" s="29" t="s">
        <v>80</v>
      </c>
      <c r="C259" s="13" t="s">
        <v>68</v>
      </c>
      <c r="D259" s="55" t="s">
        <v>5</v>
      </c>
      <c r="E259" s="11">
        <v>157</v>
      </c>
      <c r="F259" s="11">
        <v>123</v>
      </c>
      <c r="G259" s="85" t="s">
        <v>2</v>
      </c>
      <c r="H259" s="85" t="s">
        <v>2</v>
      </c>
      <c r="I259" s="85"/>
      <c r="J259" s="82"/>
      <c r="K259" s="82"/>
      <c r="L259" s="82"/>
      <c r="M259" s="82"/>
      <c r="N259" s="82"/>
    </row>
    <row r="260" spans="1:14" x14ac:dyDescent="0.25">
      <c r="A260" s="68" t="s">
        <v>95</v>
      </c>
      <c r="B260" s="15" t="s">
        <v>80</v>
      </c>
      <c r="C260" s="13" t="s">
        <v>68</v>
      </c>
      <c r="D260" s="55" t="s">
        <v>5</v>
      </c>
      <c r="E260" s="11">
        <v>158</v>
      </c>
      <c r="F260" s="11">
        <v>125</v>
      </c>
      <c r="G260" s="85" t="s">
        <v>2</v>
      </c>
      <c r="H260" s="85" t="s">
        <v>2</v>
      </c>
      <c r="I260" s="85"/>
      <c r="J260" s="82"/>
      <c r="K260" s="82"/>
      <c r="L260" s="82"/>
      <c r="M260" s="82"/>
      <c r="N260" s="82"/>
    </row>
    <row r="261" spans="1:14" s="52" customFormat="1" ht="15" x14ac:dyDescent="0.25">
      <c r="A261" s="74" t="s">
        <v>226</v>
      </c>
      <c r="B261" s="75" t="s">
        <v>96</v>
      </c>
      <c r="C261" s="76" t="s">
        <v>68</v>
      </c>
      <c r="D261" s="77" t="s">
        <v>5</v>
      </c>
      <c r="E261" s="78"/>
      <c r="F261" s="79">
        <v>4580</v>
      </c>
      <c r="G261" s="84" t="s">
        <v>13</v>
      </c>
      <c r="H261" s="84" t="s">
        <v>13</v>
      </c>
      <c r="I261" s="109" t="s">
        <v>237</v>
      </c>
      <c r="J261" s="48"/>
      <c r="K261" s="86"/>
      <c r="L261" s="86"/>
      <c r="M261" s="86"/>
      <c r="N261" s="87"/>
    </row>
    <row r="262" spans="1:14" x14ac:dyDescent="0.25">
      <c r="A262" s="67">
        <v>401</v>
      </c>
      <c r="B262" s="15" t="s">
        <v>96</v>
      </c>
      <c r="C262" s="13" t="s">
        <v>68</v>
      </c>
      <c r="D262" s="55" t="s">
        <v>5</v>
      </c>
      <c r="E262" s="11">
        <v>984</v>
      </c>
      <c r="F262" s="11">
        <v>2049</v>
      </c>
      <c r="G262" s="85" t="s">
        <v>2</v>
      </c>
      <c r="H262" s="85" t="s">
        <v>2</v>
      </c>
      <c r="I262" s="85" t="s">
        <v>238</v>
      </c>
      <c r="J262" s="82"/>
      <c r="K262" s="82"/>
      <c r="L262" s="82"/>
      <c r="M262" s="82"/>
      <c r="N262" s="82"/>
    </row>
    <row r="263" spans="1:14" x14ac:dyDescent="0.25">
      <c r="A263" s="66">
        <v>402</v>
      </c>
      <c r="B263" s="15" t="s">
        <v>96</v>
      </c>
      <c r="C263" s="13" t="s">
        <v>68</v>
      </c>
      <c r="D263" s="55" t="s">
        <v>5</v>
      </c>
      <c r="E263" s="11">
        <v>984</v>
      </c>
      <c r="F263" s="11">
        <v>2049</v>
      </c>
      <c r="G263" s="85" t="s">
        <v>2</v>
      </c>
      <c r="H263" s="85" t="s">
        <v>2</v>
      </c>
      <c r="I263" s="85" t="s">
        <v>238</v>
      </c>
      <c r="J263" s="82"/>
      <c r="K263" s="82"/>
      <c r="L263" s="82"/>
      <c r="M263" s="82"/>
      <c r="N263" s="82"/>
    </row>
    <row r="264" spans="1:14" x14ac:dyDescent="0.25">
      <c r="G264" s="85"/>
      <c r="H264" s="85"/>
      <c r="I264" s="85"/>
      <c r="J264" s="82"/>
      <c r="K264" s="82"/>
      <c r="L264" s="82"/>
      <c r="M264" s="82"/>
      <c r="N264" s="82"/>
    </row>
    <row r="265" spans="1:14" ht="16.5" thickBot="1" x14ac:dyDescent="0.3">
      <c r="G265" s="85"/>
      <c r="H265" s="85"/>
      <c r="I265" s="85"/>
    </row>
    <row r="266" spans="1:14" ht="30" x14ac:dyDescent="0.25">
      <c r="G266" s="58" t="s">
        <v>44</v>
      </c>
      <c r="H266" s="59" t="s">
        <v>45</v>
      </c>
      <c r="J266" s="33" t="s">
        <v>39</v>
      </c>
      <c r="K266" s="10"/>
      <c r="L266" s="10"/>
      <c r="M266" s="33" t="s">
        <v>40</v>
      </c>
    </row>
    <row r="267" spans="1:14" ht="16.5" thickBot="1" x14ac:dyDescent="0.3">
      <c r="G267" s="60">
        <f>COUNTIF(G36:G266,"New Tag Required")</f>
        <v>6</v>
      </c>
      <c r="H267" s="61">
        <f>COUNTIF(H36:H266,"New Sign Required")</f>
        <v>6</v>
      </c>
      <c r="J267" s="12">
        <f>COUNTIF(J7:J266,"Installed")</f>
        <v>0</v>
      </c>
      <c r="K267" s="10"/>
      <c r="L267" s="10"/>
      <c r="M267" s="12">
        <f>COUNTIF(M7:M266,"Installed")</f>
        <v>0</v>
      </c>
    </row>
    <row r="271" spans="1:14" x14ac:dyDescent="0.25">
      <c r="C271" s="13" t="s">
        <v>29</v>
      </c>
    </row>
  </sheetData>
  <sheetProtection formatCells="0" formatColumns="0" formatRows="0" insertRows="0" deleteRows="0"/>
  <sortState xmlns:xlrd2="http://schemas.microsoft.com/office/spreadsheetml/2017/richdata2" ref="A24:I50">
    <sortCondition ref="C7:C47"/>
    <sortCondition ref="A7:A47"/>
  </sortState>
  <mergeCells count="5">
    <mergeCell ref="B1:C1"/>
    <mergeCell ref="B2:C2"/>
    <mergeCell ref="B3:C3"/>
    <mergeCell ref="D3:E3"/>
    <mergeCell ref="D4:H4"/>
  </mergeCells>
  <conditionalFormatting sqref="G158:G164 H258:H260 H160:H164 G165:H165 G262:H264 H51 G7:H50 G51:G58 G60:H157 G167:H215 G256:G260 G218:H255">
    <cfRule type="containsText" dxfId="295" priority="594" operator="containsText" text="New Tag Required">
      <formula>NOT(ISERROR(SEARCH("New Tag Required",G7)))</formula>
    </cfRule>
  </conditionalFormatting>
  <conditionalFormatting sqref="D25:D26 D14 D53 D158:D159 D265:D269 D256:D257 D33 D135 D81:D87 D51 D46:D47">
    <cfRule type="containsText" dxfId="294" priority="593" operator="containsText" text="Yes">
      <formula>NOT(ISERROR(SEARCH("Yes",D14)))</formula>
    </cfRule>
  </conditionalFormatting>
  <conditionalFormatting sqref="H268:H269 H52:H53 H158:H159 H284:H420 H265 H256:H257">
    <cfRule type="containsText" dxfId="293" priority="581" operator="containsText" text="New Sign Required">
      <formula>NOT(ISERROR(SEARCH("New Sign Required",H52)))</formula>
    </cfRule>
  </conditionalFormatting>
  <conditionalFormatting sqref="G268:H269 H262:H264 G262:G265 H51:H53 G7:H50 G51:G58 G60:H165 G167:H215 G218:H260">
    <cfRule type="containsText" dxfId="292" priority="580" operator="containsText" text="Action Required">
      <formula>NOT(ISERROR(SEARCH("Action Required",G7)))</formula>
    </cfRule>
  </conditionalFormatting>
  <conditionalFormatting sqref="H265">
    <cfRule type="containsText" dxfId="291" priority="579" operator="containsText" text="Action Required">
      <formula>NOT(ISERROR(SEARCH("Action Required",H265)))</formula>
    </cfRule>
  </conditionalFormatting>
  <conditionalFormatting sqref="D270:D283">
    <cfRule type="containsText" dxfId="290" priority="513" operator="containsText" text="Yes">
      <formula>NOT(ISERROR(SEARCH("Yes",D270)))</formula>
    </cfRule>
  </conditionalFormatting>
  <conditionalFormatting sqref="H270:H283">
    <cfRule type="containsText" dxfId="289" priority="512" operator="containsText" text="New Sign Required">
      <formula>NOT(ISERROR(SEARCH("New Sign Required",H270)))</formula>
    </cfRule>
  </conditionalFormatting>
  <conditionalFormatting sqref="G270:G283 G160:H165">
    <cfRule type="containsText" dxfId="288" priority="511" operator="containsText" text="Action Required">
      <formula>NOT(ISERROR(SEARCH("Action Required",G160)))</formula>
    </cfRule>
  </conditionalFormatting>
  <conditionalFormatting sqref="H270:H283">
    <cfRule type="containsText" dxfId="287" priority="510" operator="containsText" text="Action Required">
      <formula>NOT(ISERROR(SEARCH("Action Required",H270)))</formula>
    </cfRule>
  </conditionalFormatting>
  <conditionalFormatting sqref="J2:M2">
    <cfRule type="cellIs" dxfId="286" priority="487" operator="notEqual">
      <formula>0</formula>
    </cfRule>
  </conditionalFormatting>
  <conditionalFormatting sqref="J28:J39 J10:J26">
    <cfRule type="cellIs" dxfId="285" priority="486" operator="equal">
      <formula>0</formula>
    </cfRule>
  </conditionalFormatting>
  <conditionalFormatting sqref="M28:M39 M10:M26">
    <cfRule type="cellIs" dxfId="284" priority="485" operator="equal">
      <formula>0</formula>
    </cfRule>
  </conditionalFormatting>
  <conditionalFormatting sqref="M28:M39 J28:J39 M10:M26 J10:J26">
    <cfRule type="cellIs" dxfId="283" priority="482" operator="equal">
      <formula>"In Progress"</formula>
    </cfRule>
    <cfRule type="cellIs" dxfId="282" priority="483" operator="equal">
      <formula>"Log Issues"</formula>
    </cfRule>
    <cfRule type="cellIs" dxfId="281" priority="484" operator="equal">
      <formula>"N/A"</formula>
    </cfRule>
  </conditionalFormatting>
  <conditionalFormatting sqref="K23:L23 K10:K12 K22">
    <cfRule type="expression" dxfId="280" priority="481">
      <formula>$J10="Log Issues"</formula>
    </cfRule>
  </conditionalFormatting>
  <conditionalFormatting sqref="H1:H3 H52:H53 H158:H159 H265:H1048576 H256:H257 H5">
    <cfRule type="containsText" dxfId="279" priority="474" operator="containsText" text="Remove Old Sign">
      <formula>NOT(ISERROR(SEARCH("Remove Old Sign",H1)))</formula>
    </cfRule>
    <cfRule type="containsText" dxfId="278" priority="475" operator="containsText" text="Move Sign to New Location">
      <formula>NOT(ISERROR(SEARCH("Move Sign to New Location",H1)))</formula>
    </cfRule>
  </conditionalFormatting>
  <conditionalFormatting sqref="G1:G3 G158:G164 H258:H260 H160:H164 G165:H165 G262:G1048576 H262:H264 H51 G7:H50 G51:G58 G60:H157 G167:H215 G256:G260 G218:H255 G5">
    <cfRule type="containsText" dxfId="277" priority="473" operator="containsText" text="Remove Old Tag">
      <formula>NOT(ISERROR(SEARCH("Remove Old Tag",G1)))</formula>
    </cfRule>
  </conditionalFormatting>
  <conditionalFormatting sqref="D256">
    <cfRule type="containsText" dxfId="276" priority="445" operator="containsText" text="Yes">
      <formula>NOT(ISERROR(SEARCH("Yes",D256)))</formula>
    </cfRule>
  </conditionalFormatting>
  <conditionalFormatting sqref="D257">
    <cfRule type="containsText" dxfId="275" priority="427" operator="containsText" text="Yes">
      <formula>NOT(ISERROR(SEARCH("Yes",D257)))</formula>
    </cfRule>
  </conditionalFormatting>
  <conditionalFormatting sqref="D159">
    <cfRule type="containsText" dxfId="274" priority="401" operator="containsText" text="Yes">
      <formula>NOT(ISERROR(SEARCH("Yes",D159)))</formula>
    </cfRule>
  </conditionalFormatting>
  <conditionalFormatting sqref="J12:J21">
    <cfRule type="cellIs" dxfId="273" priority="350" operator="equal">
      <formula>0</formula>
    </cfRule>
  </conditionalFormatting>
  <conditionalFormatting sqref="M12:M21">
    <cfRule type="cellIs" dxfId="272" priority="349" operator="equal">
      <formula>0</formula>
    </cfRule>
  </conditionalFormatting>
  <conditionalFormatting sqref="J12:J21 M12:M21">
    <cfRule type="cellIs" dxfId="271" priority="346" operator="equal">
      <formula>"In Progress"</formula>
    </cfRule>
    <cfRule type="cellIs" dxfId="270" priority="347" operator="equal">
      <formula>"Log Issues"</formula>
    </cfRule>
    <cfRule type="cellIs" dxfId="269" priority="348" operator="equal">
      <formula>"N/A"</formula>
    </cfRule>
  </conditionalFormatting>
  <conditionalFormatting sqref="D226">
    <cfRule type="containsText" dxfId="268" priority="71" operator="containsText" text="Yes">
      <formula>NOT(ISERROR(SEARCH("Yes",D226)))</formula>
    </cfRule>
  </conditionalFormatting>
  <conditionalFormatting sqref="J27">
    <cfRule type="cellIs" dxfId="267" priority="274" operator="equal">
      <formula>0</formula>
    </cfRule>
  </conditionalFormatting>
  <conditionalFormatting sqref="J27">
    <cfRule type="cellIs" dxfId="266" priority="271" operator="equal">
      <formula>"In Progress"</formula>
    </cfRule>
    <cfRule type="cellIs" dxfId="265" priority="272" operator="equal">
      <formula>"Log Issues"</formula>
    </cfRule>
    <cfRule type="cellIs" dxfId="264" priority="273" operator="equal">
      <formula>"N/A"</formula>
    </cfRule>
  </conditionalFormatting>
  <conditionalFormatting sqref="D52">
    <cfRule type="containsText" dxfId="263" priority="266" operator="containsText" text="Yes">
      <formula>NOT(ISERROR(SEARCH("Yes",D52)))</formula>
    </cfRule>
  </conditionalFormatting>
  <conditionalFormatting sqref="D157">
    <cfRule type="containsText" dxfId="262" priority="263" operator="containsText" text="Yes">
      <formula>NOT(ISERROR(SEARCH("Yes",D157)))</formula>
    </cfRule>
  </conditionalFormatting>
  <conditionalFormatting sqref="D66:D68">
    <cfRule type="containsText" dxfId="261" priority="262" operator="containsText" text="Yes">
      <formula>NOT(ISERROR(SEARCH("Yes",D66)))</formula>
    </cfRule>
  </conditionalFormatting>
  <conditionalFormatting sqref="D74">
    <cfRule type="containsText" dxfId="260" priority="261" operator="containsText" text="Yes">
      <formula>NOT(ISERROR(SEARCH("Yes",D74)))</formula>
    </cfRule>
  </conditionalFormatting>
  <conditionalFormatting sqref="D77">
    <cfRule type="containsText" dxfId="259" priority="260" operator="containsText" text="Yes">
      <formula>NOT(ISERROR(SEARCH("Yes",D77)))</formula>
    </cfRule>
  </conditionalFormatting>
  <conditionalFormatting sqref="D130">
    <cfRule type="containsText" dxfId="258" priority="146" operator="containsText" text="Yes">
      <formula>NOT(ISERROR(SEARCH("Yes",D130)))</formula>
    </cfRule>
  </conditionalFormatting>
  <conditionalFormatting sqref="D83">
    <cfRule type="containsText" dxfId="257" priority="258" operator="containsText" text="Yes">
      <formula>NOT(ISERROR(SEARCH("Yes",D83)))</formula>
    </cfRule>
  </conditionalFormatting>
  <conditionalFormatting sqref="D105">
    <cfRule type="containsText" dxfId="256" priority="257" operator="containsText" text="Yes">
      <formula>NOT(ISERROR(SEARCH("Yes",D105)))</formula>
    </cfRule>
  </conditionalFormatting>
  <conditionalFormatting sqref="D7:D24">
    <cfRule type="containsText" dxfId="255" priority="256" operator="containsText" text="Yes">
      <formula>NOT(ISERROR(SEARCH("Yes",D7)))</formula>
    </cfRule>
  </conditionalFormatting>
  <conditionalFormatting sqref="D27">
    <cfRule type="containsText" dxfId="254" priority="255" operator="containsText" text="Yes">
      <formula>NOT(ISERROR(SEARCH("Yes",D27)))</formula>
    </cfRule>
  </conditionalFormatting>
  <conditionalFormatting sqref="D28">
    <cfRule type="containsText" dxfId="253" priority="254" operator="containsText" text="Yes">
      <formula>NOT(ISERROR(SEARCH("Yes",D28)))</formula>
    </cfRule>
  </conditionalFormatting>
  <conditionalFormatting sqref="D29:D30">
    <cfRule type="containsText" dxfId="252" priority="253" operator="containsText" text="Yes">
      <formula>NOT(ISERROR(SEARCH("Yes",D29)))</formula>
    </cfRule>
  </conditionalFormatting>
  <conditionalFormatting sqref="D31">
    <cfRule type="containsText" dxfId="251" priority="252" operator="containsText" text="Yes">
      <formula>NOT(ISERROR(SEARCH("Yes",D31)))</formula>
    </cfRule>
  </conditionalFormatting>
  <conditionalFormatting sqref="D32:D34">
    <cfRule type="containsText" dxfId="250" priority="251" operator="containsText" text="Yes">
      <formula>NOT(ISERROR(SEARCH("Yes",D32)))</formula>
    </cfRule>
  </conditionalFormatting>
  <conditionalFormatting sqref="D35">
    <cfRule type="containsText" dxfId="249" priority="250" operator="containsText" text="Yes">
      <formula>NOT(ISERROR(SEARCH("Yes",D35)))</formula>
    </cfRule>
  </conditionalFormatting>
  <conditionalFormatting sqref="D36">
    <cfRule type="containsText" dxfId="248" priority="249" operator="containsText" text="Yes">
      <formula>NOT(ISERROR(SEARCH("Yes",D36)))</formula>
    </cfRule>
  </conditionalFormatting>
  <conditionalFormatting sqref="D37">
    <cfRule type="containsText" dxfId="247" priority="248" operator="containsText" text="Yes">
      <formula>NOT(ISERROR(SEARCH("Yes",D37)))</formula>
    </cfRule>
  </conditionalFormatting>
  <conditionalFormatting sqref="D38">
    <cfRule type="containsText" dxfId="246" priority="247" operator="containsText" text="Yes">
      <formula>NOT(ISERROR(SEARCH("Yes",D38)))</formula>
    </cfRule>
  </conditionalFormatting>
  <conditionalFormatting sqref="D39:D40">
    <cfRule type="containsText" dxfId="245" priority="246" operator="containsText" text="Yes">
      <formula>NOT(ISERROR(SEARCH("Yes",D39)))</formula>
    </cfRule>
  </conditionalFormatting>
  <conditionalFormatting sqref="D41">
    <cfRule type="containsText" dxfId="244" priority="245" operator="containsText" text="Yes">
      <formula>NOT(ISERROR(SEARCH("Yes",D41)))</formula>
    </cfRule>
  </conditionalFormatting>
  <conditionalFormatting sqref="D42:D43">
    <cfRule type="containsText" dxfId="243" priority="244" operator="containsText" text="Yes">
      <formula>NOT(ISERROR(SEARCH("Yes",D42)))</formula>
    </cfRule>
  </conditionalFormatting>
  <conditionalFormatting sqref="D44">
    <cfRule type="containsText" dxfId="242" priority="243" operator="containsText" text="Yes">
      <formula>NOT(ISERROR(SEARCH("Yes",D44)))</formula>
    </cfRule>
  </conditionalFormatting>
  <conditionalFormatting sqref="D45:D46">
    <cfRule type="containsText" dxfId="241" priority="242" operator="containsText" text="Yes">
      <formula>NOT(ISERROR(SEARCH("Yes",D45)))</formula>
    </cfRule>
  </conditionalFormatting>
  <conditionalFormatting sqref="D48">
    <cfRule type="containsText" dxfId="240" priority="241" operator="containsText" text="Yes">
      <formula>NOT(ISERROR(SEARCH("Yes",D48)))</formula>
    </cfRule>
  </conditionalFormatting>
  <conditionalFormatting sqref="D49">
    <cfRule type="containsText" dxfId="239" priority="240" operator="containsText" text="Yes">
      <formula>NOT(ISERROR(SEARCH("Yes",D49)))</formula>
    </cfRule>
  </conditionalFormatting>
  <conditionalFormatting sqref="D50">
    <cfRule type="containsText" dxfId="238" priority="239" operator="containsText" text="Yes">
      <formula>NOT(ISERROR(SEARCH("Yes",D50)))</formula>
    </cfRule>
  </conditionalFormatting>
  <conditionalFormatting sqref="D8">
    <cfRule type="containsText" dxfId="237" priority="238" operator="containsText" text="Yes">
      <formula>NOT(ISERROR(SEARCH("Yes",D8)))</formula>
    </cfRule>
  </conditionalFormatting>
  <conditionalFormatting sqref="D9">
    <cfRule type="containsText" dxfId="236" priority="237" operator="containsText" text="Yes">
      <formula>NOT(ISERROR(SEARCH("Yes",D9)))</formula>
    </cfRule>
  </conditionalFormatting>
  <conditionalFormatting sqref="D13">
    <cfRule type="containsText" dxfId="235" priority="236" operator="containsText" text="Yes">
      <formula>NOT(ISERROR(SEARCH("Yes",D13)))</formula>
    </cfRule>
  </conditionalFormatting>
  <conditionalFormatting sqref="D15">
    <cfRule type="containsText" dxfId="234" priority="235" operator="containsText" text="Yes">
      <formula>NOT(ISERROR(SEARCH("Yes",D15)))</formula>
    </cfRule>
  </conditionalFormatting>
  <conditionalFormatting sqref="D16">
    <cfRule type="containsText" dxfId="233" priority="234" operator="containsText" text="Yes">
      <formula>NOT(ISERROR(SEARCH("Yes",D16)))</formula>
    </cfRule>
  </conditionalFormatting>
  <conditionalFormatting sqref="D17">
    <cfRule type="containsText" dxfId="232" priority="233" operator="containsText" text="Yes">
      <formula>NOT(ISERROR(SEARCH("Yes",D17)))</formula>
    </cfRule>
  </conditionalFormatting>
  <conditionalFormatting sqref="D18">
    <cfRule type="containsText" dxfId="231" priority="232" operator="containsText" text="Yes">
      <formula>NOT(ISERROR(SEARCH("Yes",D18)))</formula>
    </cfRule>
  </conditionalFormatting>
  <conditionalFormatting sqref="D19">
    <cfRule type="containsText" dxfId="230" priority="231" operator="containsText" text="Yes">
      <formula>NOT(ISERROR(SEARCH("Yes",D19)))</formula>
    </cfRule>
  </conditionalFormatting>
  <conditionalFormatting sqref="D20">
    <cfRule type="containsText" dxfId="229" priority="230" operator="containsText" text="Yes">
      <formula>NOT(ISERROR(SEARCH("Yes",D20)))</formula>
    </cfRule>
  </conditionalFormatting>
  <conditionalFormatting sqref="D21">
    <cfRule type="containsText" dxfId="228" priority="229" operator="containsText" text="Yes">
      <formula>NOT(ISERROR(SEARCH("Yes",D21)))</formula>
    </cfRule>
  </conditionalFormatting>
  <conditionalFormatting sqref="D26">
    <cfRule type="containsText" dxfId="227" priority="228" operator="containsText" text="Yes">
      <formula>NOT(ISERROR(SEARCH("Yes",D26)))</formula>
    </cfRule>
  </conditionalFormatting>
  <conditionalFormatting sqref="D30">
    <cfRule type="containsText" dxfId="226" priority="227" operator="containsText" text="Yes">
      <formula>NOT(ISERROR(SEARCH("Yes",D30)))</formula>
    </cfRule>
  </conditionalFormatting>
  <conditionalFormatting sqref="D34">
    <cfRule type="containsText" dxfId="225" priority="226" operator="containsText" text="Yes">
      <formula>NOT(ISERROR(SEARCH("Yes",D34)))</formula>
    </cfRule>
  </conditionalFormatting>
  <conditionalFormatting sqref="D40">
    <cfRule type="containsText" dxfId="224" priority="225" operator="containsText" text="Yes">
      <formula>NOT(ISERROR(SEARCH("Yes",D40)))</formula>
    </cfRule>
  </conditionalFormatting>
  <conditionalFormatting sqref="D43">
    <cfRule type="containsText" dxfId="223" priority="224" operator="containsText" text="Yes">
      <formula>NOT(ISERROR(SEARCH("Yes",D43)))</formula>
    </cfRule>
  </conditionalFormatting>
  <conditionalFormatting sqref="D54">
    <cfRule type="containsText" dxfId="222" priority="223" operator="containsText" text="Yes">
      <formula>NOT(ISERROR(SEARCH("Yes",D54)))</formula>
    </cfRule>
  </conditionalFormatting>
  <conditionalFormatting sqref="D55:D58">
    <cfRule type="containsText" dxfId="221" priority="222" operator="containsText" text="Yes">
      <formula>NOT(ISERROR(SEARCH("Yes",D55)))</formula>
    </cfRule>
  </conditionalFormatting>
  <conditionalFormatting sqref="D60:D69">
    <cfRule type="containsText" dxfId="220" priority="221" operator="containsText" text="Yes">
      <formula>NOT(ISERROR(SEARCH("Yes",D60)))</formula>
    </cfRule>
  </conditionalFormatting>
  <conditionalFormatting sqref="D70:D71">
    <cfRule type="containsText" dxfId="219" priority="220" operator="containsText" text="Yes">
      <formula>NOT(ISERROR(SEARCH("Yes",D70)))</formula>
    </cfRule>
  </conditionalFormatting>
  <conditionalFormatting sqref="D72">
    <cfRule type="containsText" dxfId="218" priority="219" operator="containsText" text="Yes">
      <formula>NOT(ISERROR(SEARCH("Yes",D72)))</formula>
    </cfRule>
  </conditionalFormatting>
  <conditionalFormatting sqref="D73:D80">
    <cfRule type="containsText" dxfId="217" priority="218" operator="containsText" text="Yes">
      <formula>NOT(ISERROR(SEARCH("Yes",D73)))</formula>
    </cfRule>
  </conditionalFormatting>
  <conditionalFormatting sqref="D88">
    <cfRule type="containsText" dxfId="216" priority="217" operator="containsText" text="Yes">
      <formula>NOT(ISERROR(SEARCH("Yes",D88)))</formula>
    </cfRule>
  </conditionalFormatting>
  <conditionalFormatting sqref="D89:D92">
    <cfRule type="containsText" dxfId="215" priority="216" operator="containsText" text="Yes">
      <formula>NOT(ISERROR(SEARCH("Yes",D89)))</formula>
    </cfRule>
  </conditionalFormatting>
  <conditionalFormatting sqref="D93">
    <cfRule type="containsText" dxfId="214" priority="215" operator="containsText" text="Yes">
      <formula>NOT(ISERROR(SEARCH("Yes",D93)))</formula>
    </cfRule>
  </conditionalFormatting>
  <conditionalFormatting sqref="D94">
    <cfRule type="containsText" dxfId="213" priority="214" operator="containsText" text="Yes">
      <formula>NOT(ISERROR(SEARCH("Yes",D94)))</formula>
    </cfRule>
  </conditionalFormatting>
  <conditionalFormatting sqref="D95">
    <cfRule type="containsText" dxfId="212" priority="213" operator="containsText" text="Yes">
      <formula>NOT(ISERROR(SEARCH("Yes",D95)))</formula>
    </cfRule>
  </conditionalFormatting>
  <conditionalFormatting sqref="D96">
    <cfRule type="containsText" dxfId="211" priority="212" operator="containsText" text="Yes">
      <formula>NOT(ISERROR(SEARCH("Yes",D96)))</formula>
    </cfRule>
  </conditionalFormatting>
  <conditionalFormatting sqref="D97">
    <cfRule type="containsText" dxfId="210" priority="211" operator="containsText" text="Yes">
      <formula>NOT(ISERROR(SEARCH("Yes",D97)))</formula>
    </cfRule>
  </conditionalFormatting>
  <conditionalFormatting sqref="D98">
    <cfRule type="containsText" dxfId="209" priority="210" operator="containsText" text="Yes">
      <formula>NOT(ISERROR(SEARCH("Yes",D98)))</formula>
    </cfRule>
  </conditionalFormatting>
  <conditionalFormatting sqref="D99">
    <cfRule type="containsText" dxfId="208" priority="209" operator="containsText" text="Yes">
      <formula>NOT(ISERROR(SEARCH("Yes",D99)))</formula>
    </cfRule>
  </conditionalFormatting>
  <conditionalFormatting sqref="D100">
    <cfRule type="containsText" dxfId="207" priority="208" operator="containsText" text="Yes">
      <formula>NOT(ISERROR(SEARCH("Yes",D100)))</formula>
    </cfRule>
  </conditionalFormatting>
  <conditionalFormatting sqref="D101">
    <cfRule type="containsText" dxfId="206" priority="207" operator="containsText" text="Yes">
      <formula>NOT(ISERROR(SEARCH("Yes",D101)))</formula>
    </cfRule>
  </conditionalFormatting>
  <conditionalFormatting sqref="D102:D105">
    <cfRule type="containsText" dxfId="205" priority="206" operator="containsText" text="Yes">
      <formula>NOT(ISERROR(SEARCH("Yes",D102)))</formula>
    </cfRule>
  </conditionalFormatting>
  <conditionalFormatting sqref="D106">
    <cfRule type="containsText" dxfId="204" priority="205" operator="containsText" text="Yes">
      <formula>NOT(ISERROR(SEARCH("Yes",D106)))</formula>
    </cfRule>
  </conditionalFormatting>
  <conditionalFormatting sqref="D107:D108">
    <cfRule type="containsText" dxfId="203" priority="204" operator="containsText" text="Yes">
      <formula>NOT(ISERROR(SEARCH("Yes",D107)))</formula>
    </cfRule>
  </conditionalFormatting>
  <conditionalFormatting sqref="D109">
    <cfRule type="containsText" dxfId="202" priority="203" operator="containsText" text="Yes">
      <formula>NOT(ISERROR(SEARCH("Yes",D109)))</formula>
    </cfRule>
  </conditionalFormatting>
  <conditionalFormatting sqref="D110">
    <cfRule type="containsText" dxfId="201" priority="202" operator="containsText" text="Yes">
      <formula>NOT(ISERROR(SEARCH("Yes",D110)))</formula>
    </cfRule>
  </conditionalFormatting>
  <conditionalFormatting sqref="D111:D112">
    <cfRule type="containsText" dxfId="200" priority="201" operator="containsText" text="Yes">
      <formula>NOT(ISERROR(SEARCH("Yes",D111)))</formula>
    </cfRule>
  </conditionalFormatting>
  <conditionalFormatting sqref="D113">
    <cfRule type="containsText" dxfId="199" priority="200" operator="containsText" text="Yes">
      <formula>NOT(ISERROR(SEARCH("Yes",D113)))</formula>
    </cfRule>
  </conditionalFormatting>
  <conditionalFormatting sqref="D114">
    <cfRule type="containsText" dxfId="198" priority="199" operator="containsText" text="Yes">
      <formula>NOT(ISERROR(SEARCH("Yes",D114)))</formula>
    </cfRule>
  </conditionalFormatting>
  <conditionalFormatting sqref="D115">
    <cfRule type="containsText" dxfId="197" priority="198" operator="containsText" text="Yes">
      <formula>NOT(ISERROR(SEARCH("Yes",D115)))</formula>
    </cfRule>
  </conditionalFormatting>
  <conditionalFormatting sqref="D116">
    <cfRule type="containsText" dxfId="196" priority="197" operator="containsText" text="Yes">
      <formula>NOT(ISERROR(SEARCH("Yes",D116)))</formula>
    </cfRule>
  </conditionalFormatting>
  <conditionalFormatting sqref="D117:D118">
    <cfRule type="containsText" dxfId="195" priority="196" operator="containsText" text="Yes">
      <formula>NOT(ISERROR(SEARCH("Yes",D117)))</formula>
    </cfRule>
  </conditionalFormatting>
  <conditionalFormatting sqref="D119">
    <cfRule type="containsText" dxfId="194" priority="195" operator="containsText" text="Yes">
      <formula>NOT(ISERROR(SEARCH("Yes",D119)))</formula>
    </cfRule>
  </conditionalFormatting>
  <conditionalFormatting sqref="D120">
    <cfRule type="containsText" dxfId="193" priority="194" operator="containsText" text="Yes">
      <formula>NOT(ISERROR(SEARCH("Yes",D120)))</formula>
    </cfRule>
  </conditionalFormatting>
  <conditionalFormatting sqref="D121:D131">
    <cfRule type="containsText" dxfId="192" priority="193" operator="containsText" text="Yes">
      <formula>NOT(ISERROR(SEARCH("Yes",D121)))</formula>
    </cfRule>
  </conditionalFormatting>
  <conditionalFormatting sqref="D132:D133">
    <cfRule type="containsText" dxfId="191" priority="192" operator="containsText" text="Yes">
      <formula>NOT(ISERROR(SEARCH("Yes",D132)))</formula>
    </cfRule>
  </conditionalFormatting>
  <conditionalFormatting sqref="D134">
    <cfRule type="containsText" dxfId="190" priority="191" operator="containsText" text="Yes">
      <formula>NOT(ISERROR(SEARCH("Yes",D134)))</formula>
    </cfRule>
  </conditionalFormatting>
  <conditionalFormatting sqref="D136">
    <cfRule type="containsText" dxfId="189" priority="190" operator="containsText" text="Yes">
      <formula>NOT(ISERROR(SEARCH("Yes",D136)))</formula>
    </cfRule>
  </conditionalFormatting>
  <conditionalFormatting sqref="D137">
    <cfRule type="containsText" dxfId="188" priority="189" operator="containsText" text="Yes">
      <formula>NOT(ISERROR(SEARCH("Yes",D137)))</formula>
    </cfRule>
  </conditionalFormatting>
  <conditionalFormatting sqref="D138:D139">
    <cfRule type="containsText" dxfId="187" priority="188" operator="containsText" text="Yes">
      <formula>NOT(ISERROR(SEARCH("Yes",D138)))</formula>
    </cfRule>
  </conditionalFormatting>
  <conditionalFormatting sqref="D140">
    <cfRule type="containsText" dxfId="186" priority="187" operator="containsText" text="Yes">
      <formula>NOT(ISERROR(SEARCH("Yes",D140)))</formula>
    </cfRule>
  </conditionalFormatting>
  <conditionalFormatting sqref="D141">
    <cfRule type="containsText" dxfId="185" priority="186" operator="containsText" text="Yes">
      <formula>NOT(ISERROR(SEARCH("Yes",D141)))</formula>
    </cfRule>
  </conditionalFormatting>
  <conditionalFormatting sqref="D142:D143">
    <cfRule type="containsText" dxfId="184" priority="185" operator="containsText" text="Yes">
      <formula>NOT(ISERROR(SEARCH("Yes",D142)))</formula>
    </cfRule>
  </conditionalFormatting>
  <conditionalFormatting sqref="D144:D145">
    <cfRule type="containsText" dxfId="183" priority="184" operator="containsText" text="Yes">
      <formula>NOT(ISERROR(SEARCH("Yes",D144)))</formula>
    </cfRule>
  </conditionalFormatting>
  <conditionalFormatting sqref="D146">
    <cfRule type="containsText" dxfId="182" priority="183" operator="containsText" text="Yes">
      <formula>NOT(ISERROR(SEARCH("Yes",D146)))</formula>
    </cfRule>
  </conditionalFormatting>
  <conditionalFormatting sqref="D147">
    <cfRule type="containsText" dxfId="181" priority="182" operator="containsText" text="Yes">
      <formula>NOT(ISERROR(SEARCH("Yes",D147)))</formula>
    </cfRule>
  </conditionalFormatting>
  <conditionalFormatting sqref="D148">
    <cfRule type="containsText" dxfId="180" priority="181" operator="containsText" text="Yes">
      <formula>NOT(ISERROR(SEARCH("Yes",D148)))</formula>
    </cfRule>
  </conditionalFormatting>
  <conditionalFormatting sqref="D149">
    <cfRule type="containsText" dxfId="179" priority="180" operator="containsText" text="Yes">
      <formula>NOT(ISERROR(SEARCH("Yes",D149)))</formula>
    </cfRule>
  </conditionalFormatting>
  <conditionalFormatting sqref="D150:D153">
    <cfRule type="containsText" dxfId="178" priority="179" operator="containsText" text="Yes">
      <formula>NOT(ISERROR(SEARCH("Yes",D150)))</formula>
    </cfRule>
  </conditionalFormatting>
  <conditionalFormatting sqref="D154">
    <cfRule type="containsText" dxfId="177" priority="178" operator="containsText" text="Yes">
      <formula>NOT(ISERROR(SEARCH("Yes",D154)))</formula>
    </cfRule>
  </conditionalFormatting>
  <conditionalFormatting sqref="D155">
    <cfRule type="containsText" dxfId="176" priority="177" operator="containsText" text="Yes">
      <formula>NOT(ISERROR(SEARCH("Yes",D155)))</formula>
    </cfRule>
  </conditionalFormatting>
  <conditionalFormatting sqref="D156">
    <cfRule type="containsText" dxfId="175" priority="176" operator="containsText" text="Yes">
      <formula>NOT(ISERROR(SEARCH("Yes",D156)))</formula>
    </cfRule>
  </conditionalFormatting>
  <conditionalFormatting sqref="D61">
    <cfRule type="containsText" dxfId="174" priority="175" operator="containsText" text="Yes">
      <formula>NOT(ISERROR(SEARCH("Yes",D61)))</formula>
    </cfRule>
  </conditionalFormatting>
  <conditionalFormatting sqref="D62">
    <cfRule type="containsText" dxfId="173" priority="174" operator="containsText" text="Yes">
      <formula>NOT(ISERROR(SEARCH("Yes",D62)))</formula>
    </cfRule>
  </conditionalFormatting>
  <conditionalFormatting sqref="D63">
    <cfRule type="containsText" dxfId="172" priority="173" operator="containsText" text="Yes">
      <formula>NOT(ISERROR(SEARCH("Yes",D63)))</formula>
    </cfRule>
  </conditionalFormatting>
  <conditionalFormatting sqref="D64">
    <cfRule type="containsText" dxfId="171" priority="172" operator="containsText" text="Yes">
      <formula>NOT(ISERROR(SEARCH("Yes",D64)))</formula>
    </cfRule>
  </conditionalFormatting>
  <conditionalFormatting sqref="D65">
    <cfRule type="containsText" dxfId="170" priority="171" operator="containsText" text="Yes">
      <formula>NOT(ISERROR(SEARCH("Yes",D65)))</formula>
    </cfRule>
  </conditionalFormatting>
  <conditionalFormatting sqref="D69">
    <cfRule type="containsText" dxfId="169" priority="170" operator="containsText" text="Yes">
      <formula>NOT(ISERROR(SEARCH("Yes",D69)))</formula>
    </cfRule>
  </conditionalFormatting>
  <conditionalFormatting sqref="D71">
    <cfRule type="containsText" dxfId="168" priority="169" operator="containsText" text="Yes">
      <formula>NOT(ISERROR(SEARCH("Yes",D71)))</formula>
    </cfRule>
  </conditionalFormatting>
  <conditionalFormatting sqref="D75">
    <cfRule type="containsText" dxfId="167" priority="168" operator="containsText" text="Yes">
      <formula>NOT(ISERROR(SEARCH("Yes",D75)))</formula>
    </cfRule>
  </conditionalFormatting>
  <conditionalFormatting sqref="D76">
    <cfRule type="containsText" dxfId="166" priority="167" operator="containsText" text="Yes">
      <formula>NOT(ISERROR(SEARCH("Yes",D76)))</formula>
    </cfRule>
  </conditionalFormatting>
  <conditionalFormatting sqref="D78">
    <cfRule type="containsText" dxfId="165" priority="166" operator="containsText" text="Yes">
      <formula>NOT(ISERROR(SEARCH("Yes",D78)))</formula>
    </cfRule>
  </conditionalFormatting>
  <conditionalFormatting sqref="D79">
    <cfRule type="containsText" dxfId="164" priority="165" operator="containsText" text="Yes">
      <formula>NOT(ISERROR(SEARCH("Yes",D79)))</formula>
    </cfRule>
  </conditionalFormatting>
  <conditionalFormatting sqref="D80">
    <cfRule type="containsText" dxfId="163" priority="164" operator="containsText" text="Yes">
      <formula>NOT(ISERROR(SEARCH("Yes",D80)))</formula>
    </cfRule>
  </conditionalFormatting>
  <conditionalFormatting sqref="D82">
    <cfRule type="containsText" dxfId="162" priority="163" operator="containsText" text="Yes">
      <formula>NOT(ISERROR(SEARCH("Yes",D82)))</formula>
    </cfRule>
  </conditionalFormatting>
  <conditionalFormatting sqref="D84">
    <cfRule type="containsText" dxfId="161" priority="162" operator="containsText" text="Yes">
      <formula>NOT(ISERROR(SEARCH("Yes",D84)))</formula>
    </cfRule>
  </conditionalFormatting>
  <conditionalFormatting sqref="D85">
    <cfRule type="containsText" dxfId="160" priority="161" operator="containsText" text="Yes">
      <formula>NOT(ISERROR(SEARCH("Yes",D85)))</formula>
    </cfRule>
  </conditionalFormatting>
  <conditionalFormatting sqref="D86">
    <cfRule type="containsText" dxfId="159" priority="160" operator="containsText" text="Yes">
      <formula>NOT(ISERROR(SEARCH("Yes",D86)))</formula>
    </cfRule>
  </conditionalFormatting>
  <conditionalFormatting sqref="D87">
    <cfRule type="containsText" dxfId="158" priority="159" operator="containsText" text="Yes">
      <formula>NOT(ISERROR(SEARCH("Yes",D87)))</formula>
    </cfRule>
  </conditionalFormatting>
  <conditionalFormatting sqref="D90">
    <cfRule type="containsText" dxfId="157" priority="158" operator="containsText" text="Yes">
      <formula>NOT(ISERROR(SEARCH("Yes",D90)))</formula>
    </cfRule>
  </conditionalFormatting>
  <conditionalFormatting sqref="D91">
    <cfRule type="containsText" dxfId="156" priority="157" operator="containsText" text="Yes">
      <formula>NOT(ISERROR(SEARCH("Yes",D91)))</formula>
    </cfRule>
  </conditionalFormatting>
  <conditionalFormatting sqref="D92">
    <cfRule type="containsText" dxfId="155" priority="156" operator="containsText" text="Yes">
      <formula>NOT(ISERROR(SEARCH("Yes",D92)))</formula>
    </cfRule>
  </conditionalFormatting>
  <conditionalFormatting sqref="D103">
    <cfRule type="containsText" dxfId="154" priority="155" operator="containsText" text="Yes">
      <formula>NOT(ISERROR(SEARCH("Yes",D103)))</formula>
    </cfRule>
  </conditionalFormatting>
  <conditionalFormatting sqref="D104">
    <cfRule type="containsText" dxfId="153" priority="154" operator="containsText" text="Yes">
      <formula>NOT(ISERROR(SEARCH("Yes",D104)))</formula>
    </cfRule>
  </conditionalFormatting>
  <conditionalFormatting sqref="D108">
    <cfRule type="containsText" dxfId="152" priority="153" operator="containsText" text="Yes">
      <formula>NOT(ISERROR(SEARCH("Yes",D108)))</formula>
    </cfRule>
  </conditionalFormatting>
  <conditionalFormatting sqref="D112">
    <cfRule type="containsText" dxfId="151" priority="152" operator="containsText" text="Yes">
      <formula>NOT(ISERROR(SEARCH("Yes",D112)))</formula>
    </cfRule>
  </conditionalFormatting>
  <conditionalFormatting sqref="D124">
    <cfRule type="containsText" dxfId="150" priority="151" operator="containsText" text="Yes">
      <formula>NOT(ISERROR(SEARCH("Yes",D124)))</formula>
    </cfRule>
  </conditionalFormatting>
  <conditionalFormatting sqref="D125">
    <cfRule type="containsText" dxfId="149" priority="150" operator="containsText" text="Yes">
      <formula>NOT(ISERROR(SEARCH("Yes",D125)))</formula>
    </cfRule>
  </conditionalFormatting>
  <conditionalFormatting sqref="D126">
    <cfRule type="containsText" dxfId="148" priority="149" operator="containsText" text="Yes">
      <formula>NOT(ISERROR(SEARCH("Yes",D126)))</formula>
    </cfRule>
  </conditionalFormatting>
  <conditionalFormatting sqref="D127">
    <cfRule type="containsText" dxfId="147" priority="148" operator="containsText" text="Yes">
      <formula>NOT(ISERROR(SEARCH("Yes",D127)))</formula>
    </cfRule>
  </conditionalFormatting>
  <conditionalFormatting sqref="D129">
    <cfRule type="containsText" dxfId="146" priority="147" operator="containsText" text="Yes">
      <formula>NOT(ISERROR(SEARCH("Yes",D129)))</formula>
    </cfRule>
  </conditionalFormatting>
  <conditionalFormatting sqref="D143">
    <cfRule type="containsText" dxfId="145" priority="145" operator="containsText" text="Yes">
      <formula>NOT(ISERROR(SEARCH("Yes",D143)))</formula>
    </cfRule>
  </conditionalFormatting>
  <conditionalFormatting sqref="D139">
    <cfRule type="containsText" dxfId="144" priority="144" operator="containsText" text="Yes">
      <formula>NOT(ISERROR(SEARCH("Yes",D139)))</formula>
    </cfRule>
  </conditionalFormatting>
  <conditionalFormatting sqref="D145">
    <cfRule type="containsText" dxfId="143" priority="143" operator="containsText" text="Yes">
      <formula>NOT(ISERROR(SEARCH("Yes",D145)))</formula>
    </cfRule>
  </conditionalFormatting>
  <conditionalFormatting sqref="D152">
    <cfRule type="containsText" dxfId="142" priority="142" operator="containsText" text="Yes">
      <formula>NOT(ISERROR(SEARCH("Yes",D152)))</formula>
    </cfRule>
  </conditionalFormatting>
  <conditionalFormatting sqref="D153">
    <cfRule type="containsText" dxfId="141" priority="141" operator="containsText" text="Yes">
      <formula>NOT(ISERROR(SEARCH("Yes",D153)))</formula>
    </cfRule>
  </conditionalFormatting>
  <conditionalFormatting sqref="D160">
    <cfRule type="containsText" dxfId="140" priority="140" operator="containsText" text="Yes">
      <formula>NOT(ISERROR(SEARCH("Yes",D160)))</formula>
    </cfRule>
  </conditionalFormatting>
  <conditionalFormatting sqref="D161">
    <cfRule type="containsText" dxfId="139" priority="139" operator="containsText" text="Yes">
      <formula>NOT(ISERROR(SEARCH("Yes",D161)))</formula>
    </cfRule>
  </conditionalFormatting>
  <conditionalFormatting sqref="D162">
    <cfRule type="containsText" dxfId="138" priority="138" operator="containsText" text="Yes">
      <formula>NOT(ISERROR(SEARCH("Yes",D162)))</formula>
    </cfRule>
  </conditionalFormatting>
  <conditionalFormatting sqref="D163:D165">
    <cfRule type="containsText" dxfId="137" priority="137" operator="containsText" text="Yes">
      <formula>NOT(ISERROR(SEARCH("Yes",D163)))</formula>
    </cfRule>
  </conditionalFormatting>
  <conditionalFormatting sqref="D168">
    <cfRule type="containsText" dxfId="136" priority="136" operator="containsText" text="Yes">
      <formula>NOT(ISERROR(SEARCH("Yes",D168)))</formula>
    </cfRule>
  </conditionalFormatting>
  <conditionalFormatting sqref="D169:D170">
    <cfRule type="containsText" dxfId="135" priority="135" operator="containsText" text="Yes">
      <formula>NOT(ISERROR(SEARCH("Yes",D169)))</formula>
    </cfRule>
  </conditionalFormatting>
  <conditionalFormatting sqref="D171">
    <cfRule type="containsText" dxfId="134" priority="134" operator="containsText" text="Yes">
      <formula>NOT(ISERROR(SEARCH("Yes",D171)))</formula>
    </cfRule>
  </conditionalFormatting>
  <conditionalFormatting sqref="D172:D182">
    <cfRule type="containsText" dxfId="133" priority="133" operator="containsText" text="Yes">
      <formula>NOT(ISERROR(SEARCH("Yes",D172)))</formula>
    </cfRule>
  </conditionalFormatting>
  <conditionalFormatting sqref="D183">
    <cfRule type="containsText" dxfId="132" priority="132" operator="containsText" text="Yes">
      <formula>NOT(ISERROR(SEARCH("Yes",D183)))</formula>
    </cfRule>
  </conditionalFormatting>
  <conditionalFormatting sqref="D185">
    <cfRule type="containsText" dxfId="131" priority="131" operator="containsText" text="Yes">
      <formula>NOT(ISERROR(SEARCH("Yes",D185)))</formula>
    </cfRule>
  </conditionalFormatting>
  <conditionalFormatting sqref="D186">
    <cfRule type="containsText" dxfId="130" priority="130" operator="containsText" text="Yes">
      <formula>NOT(ISERROR(SEARCH("Yes",D186)))</formula>
    </cfRule>
  </conditionalFormatting>
  <conditionalFormatting sqref="D187">
    <cfRule type="containsText" dxfId="129" priority="129" operator="containsText" text="Yes">
      <formula>NOT(ISERROR(SEARCH("Yes",D187)))</formula>
    </cfRule>
  </conditionalFormatting>
  <conditionalFormatting sqref="D188">
    <cfRule type="containsText" dxfId="128" priority="128" operator="containsText" text="Yes">
      <formula>NOT(ISERROR(SEARCH("Yes",D188)))</formula>
    </cfRule>
  </conditionalFormatting>
  <conditionalFormatting sqref="D189:D191">
    <cfRule type="containsText" dxfId="127" priority="127" operator="containsText" text="Yes">
      <formula>NOT(ISERROR(SEARCH("Yes",D189)))</formula>
    </cfRule>
  </conditionalFormatting>
  <conditionalFormatting sqref="D192">
    <cfRule type="containsText" dxfId="126" priority="126" operator="containsText" text="Yes">
      <formula>NOT(ISERROR(SEARCH("Yes",D192)))</formula>
    </cfRule>
  </conditionalFormatting>
  <conditionalFormatting sqref="D193">
    <cfRule type="containsText" dxfId="125" priority="125" operator="containsText" text="Yes">
      <formula>NOT(ISERROR(SEARCH("Yes",D193)))</formula>
    </cfRule>
  </conditionalFormatting>
  <conditionalFormatting sqref="D194">
    <cfRule type="containsText" dxfId="124" priority="124" operator="containsText" text="Yes">
      <formula>NOT(ISERROR(SEARCH("Yes",D194)))</formula>
    </cfRule>
  </conditionalFormatting>
  <conditionalFormatting sqref="D195">
    <cfRule type="containsText" dxfId="123" priority="123" operator="containsText" text="Yes">
      <formula>NOT(ISERROR(SEARCH("Yes",D195)))</formula>
    </cfRule>
  </conditionalFormatting>
  <conditionalFormatting sqref="D196">
    <cfRule type="containsText" dxfId="122" priority="122" operator="containsText" text="Yes">
      <formula>NOT(ISERROR(SEARCH("Yes",D196)))</formula>
    </cfRule>
  </conditionalFormatting>
  <conditionalFormatting sqref="D197">
    <cfRule type="containsText" dxfId="121" priority="121" operator="containsText" text="Yes">
      <formula>NOT(ISERROR(SEARCH("Yes",D197)))</formula>
    </cfRule>
  </conditionalFormatting>
  <conditionalFormatting sqref="D200:D202">
    <cfRule type="containsText" dxfId="120" priority="120" operator="containsText" text="Yes">
      <formula>NOT(ISERROR(SEARCH("Yes",D200)))</formula>
    </cfRule>
  </conditionalFormatting>
  <conditionalFormatting sqref="D203">
    <cfRule type="containsText" dxfId="119" priority="119" operator="containsText" text="Yes">
      <formula>NOT(ISERROR(SEARCH("Yes",D203)))</formula>
    </cfRule>
  </conditionalFormatting>
  <conditionalFormatting sqref="D204:D205">
    <cfRule type="containsText" dxfId="118" priority="118" operator="containsText" text="Yes">
      <formula>NOT(ISERROR(SEARCH("Yes",D204)))</formula>
    </cfRule>
  </conditionalFormatting>
  <conditionalFormatting sqref="D207:D208">
    <cfRule type="containsText" dxfId="117" priority="117" operator="containsText" text="Yes">
      <formula>NOT(ISERROR(SEARCH("Yes",D207)))</formula>
    </cfRule>
  </conditionalFormatting>
  <conditionalFormatting sqref="D209">
    <cfRule type="containsText" dxfId="116" priority="116" operator="containsText" text="Yes">
      <formula>NOT(ISERROR(SEARCH("Yes",D209)))</formula>
    </cfRule>
  </conditionalFormatting>
  <conditionalFormatting sqref="D210:D213">
    <cfRule type="containsText" dxfId="115" priority="115" operator="containsText" text="Yes">
      <formula>NOT(ISERROR(SEARCH("Yes",D210)))</formula>
    </cfRule>
  </conditionalFormatting>
  <conditionalFormatting sqref="D214">
    <cfRule type="containsText" dxfId="114" priority="114" operator="containsText" text="Yes">
      <formula>NOT(ISERROR(SEARCH("Yes",D214)))</formula>
    </cfRule>
  </conditionalFormatting>
  <conditionalFormatting sqref="D215">
    <cfRule type="containsText" dxfId="113" priority="113" operator="containsText" text="Yes">
      <formula>NOT(ISERROR(SEARCH("Yes",D215)))</formula>
    </cfRule>
  </conditionalFormatting>
  <conditionalFormatting sqref="D218">
    <cfRule type="containsText" dxfId="112" priority="112" operator="containsText" text="Yes">
      <formula>NOT(ISERROR(SEARCH("Yes",D218)))</formula>
    </cfRule>
  </conditionalFormatting>
  <conditionalFormatting sqref="D219:D229">
    <cfRule type="containsText" dxfId="111" priority="111" operator="containsText" text="Yes">
      <formula>NOT(ISERROR(SEARCH("Yes",D219)))</formula>
    </cfRule>
  </conditionalFormatting>
  <conditionalFormatting sqref="D230:D231">
    <cfRule type="containsText" dxfId="110" priority="110" operator="containsText" text="Yes">
      <formula>NOT(ISERROR(SEARCH("Yes",D230)))</formula>
    </cfRule>
  </conditionalFormatting>
  <conditionalFormatting sqref="D232">
    <cfRule type="containsText" dxfId="109" priority="109" operator="containsText" text="Yes">
      <formula>NOT(ISERROR(SEARCH("Yes",D232)))</formula>
    </cfRule>
  </conditionalFormatting>
  <conditionalFormatting sqref="D233">
    <cfRule type="containsText" dxfId="108" priority="108" operator="containsText" text="Yes">
      <formula>NOT(ISERROR(SEARCH("Yes",D233)))</formula>
    </cfRule>
  </conditionalFormatting>
  <conditionalFormatting sqref="D234">
    <cfRule type="containsText" dxfId="107" priority="107" operator="containsText" text="Yes">
      <formula>NOT(ISERROR(SEARCH("Yes",D234)))</formula>
    </cfRule>
  </conditionalFormatting>
  <conditionalFormatting sqref="D235">
    <cfRule type="containsText" dxfId="106" priority="106" operator="containsText" text="Yes">
      <formula>NOT(ISERROR(SEARCH("Yes",D235)))</formula>
    </cfRule>
  </conditionalFormatting>
  <conditionalFormatting sqref="D236">
    <cfRule type="containsText" dxfId="105" priority="105" operator="containsText" text="Yes">
      <formula>NOT(ISERROR(SEARCH("Yes",D236)))</formula>
    </cfRule>
  </conditionalFormatting>
  <conditionalFormatting sqref="D237">
    <cfRule type="containsText" dxfId="104" priority="104" operator="containsText" text="Yes">
      <formula>NOT(ISERROR(SEARCH("Yes",D237)))</formula>
    </cfRule>
  </conditionalFormatting>
  <conditionalFormatting sqref="D238:D239">
    <cfRule type="containsText" dxfId="103" priority="103" operator="containsText" text="Yes">
      <formula>NOT(ISERROR(SEARCH("Yes",D238)))</formula>
    </cfRule>
  </conditionalFormatting>
  <conditionalFormatting sqref="D240:D241">
    <cfRule type="containsText" dxfId="102" priority="102" operator="containsText" text="Yes">
      <formula>NOT(ISERROR(SEARCH("Yes",D240)))</formula>
    </cfRule>
  </conditionalFormatting>
  <conditionalFormatting sqref="D242:D245">
    <cfRule type="containsText" dxfId="101" priority="101" operator="containsText" text="Yes">
      <formula>NOT(ISERROR(SEARCH("Yes",D242)))</formula>
    </cfRule>
  </conditionalFormatting>
  <conditionalFormatting sqref="D246:D250">
    <cfRule type="containsText" dxfId="100" priority="100" operator="containsText" text="Yes">
      <formula>NOT(ISERROR(SEARCH("Yes",D246)))</formula>
    </cfRule>
  </conditionalFormatting>
  <conditionalFormatting sqref="D251">
    <cfRule type="containsText" dxfId="99" priority="99" operator="containsText" text="Yes">
      <formula>NOT(ISERROR(SEARCH("Yes",D251)))</formula>
    </cfRule>
  </conditionalFormatting>
  <conditionalFormatting sqref="D252">
    <cfRule type="containsText" dxfId="98" priority="98" operator="containsText" text="Yes">
      <formula>NOT(ISERROR(SEARCH("Yes",D252)))</formula>
    </cfRule>
  </conditionalFormatting>
  <conditionalFormatting sqref="D255">
    <cfRule type="containsText" dxfId="97" priority="97" operator="containsText" text="Yes">
      <formula>NOT(ISERROR(SEARCH("Yes",D255)))</formula>
    </cfRule>
  </conditionalFormatting>
  <conditionalFormatting sqref="D170">
    <cfRule type="containsText" dxfId="96" priority="96" operator="containsText" text="Yes">
      <formula>NOT(ISERROR(SEARCH("Yes",D170)))</formula>
    </cfRule>
  </conditionalFormatting>
  <conditionalFormatting sqref="D174">
    <cfRule type="containsText" dxfId="95" priority="95" operator="containsText" text="Yes">
      <formula>NOT(ISERROR(SEARCH("Yes",D174)))</formula>
    </cfRule>
  </conditionalFormatting>
  <conditionalFormatting sqref="D175">
    <cfRule type="containsText" dxfId="94" priority="94" operator="containsText" text="Yes">
      <formula>NOT(ISERROR(SEARCH("Yes",D175)))</formula>
    </cfRule>
  </conditionalFormatting>
  <conditionalFormatting sqref="D176">
    <cfRule type="containsText" dxfId="93" priority="93" operator="containsText" text="Yes">
      <formula>NOT(ISERROR(SEARCH("Yes",D176)))</formula>
    </cfRule>
  </conditionalFormatting>
  <conditionalFormatting sqref="D177">
    <cfRule type="containsText" dxfId="92" priority="92" operator="containsText" text="Yes">
      <formula>NOT(ISERROR(SEARCH("Yes",D177)))</formula>
    </cfRule>
  </conditionalFormatting>
  <conditionalFormatting sqref="D178">
    <cfRule type="containsText" dxfId="91" priority="91" operator="containsText" text="Yes">
      <formula>NOT(ISERROR(SEARCH("Yes",D178)))</formula>
    </cfRule>
  </conditionalFormatting>
  <conditionalFormatting sqref="D179">
    <cfRule type="containsText" dxfId="90" priority="90" operator="containsText" text="Yes">
      <formula>NOT(ISERROR(SEARCH("Yes",D179)))</formula>
    </cfRule>
  </conditionalFormatting>
  <conditionalFormatting sqref="D180">
    <cfRule type="containsText" dxfId="89" priority="89" operator="containsText" text="Yes">
      <formula>NOT(ISERROR(SEARCH("Yes",D180)))</formula>
    </cfRule>
  </conditionalFormatting>
  <conditionalFormatting sqref="D181">
    <cfRule type="containsText" dxfId="88" priority="88" operator="containsText" text="Yes">
      <formula>NOT(ISERROR(SEARCH("Yes",D181)))</formula>
    </cfRule>
  </conditionalFormatting>
  <conditionalFormatting sqref="D182">
    <cfRule type="containsText" dxfId="87" priority="87" operator="containsText" text="Yes">
      <formula>NOT(ISERROR(SEARCH("Yes",D182)))</formula>
    </cfRule>
  </conditionalFormatting>
  <conditionalFormatting sqref="D190">
    <cfRule type="containsText" dxfId="86" priority="86" operator="containsText" text="Yes">
      <formula>NOT(ISERROR(SEARCH("Yes",D190)))</formula>
    </cfRule>
  </conditionalFormatting>
  <conditionalFormatting sqref="D191">
    <cfRule type="containsText" dxfId="85" priority="85" operator="containsText" text="Yes">
      <formula>NOT(ISERROR(SEARCH("Yes",D191)))</formula>
    </cfRule>
  </conditionalFormatting>
  <conditionalFormatting sqref="D201">
    <cfRule type="containsText" dxfId="84" priority="84" operator="containsText" text="Yes">
      <formula>NOT(ISERROR(SEARCH("Yes",D201)))</formula>
    </cfRule>
  </conditionalFormatting>
  <conditionalFormatting sqref="D202">
    <cfRule type="containsText" dxfId="83" priority="83" operator="containsText" text="Yes">
      <formula>NOT(ISERROR(SEARCH("Yes",D202)))</formula>
    </cfRule>
  </conditionalFormatting>
  <conditionalFormatting sqref="D205">
    <cfRule type="containsText" dxfId="82" priority="82" operator="containsText" text="Yes">
      <formula>NOT(ISERROR(SEARCH("Yes",D205)))</formula>
    </cfRule>
  </conditionalFormatting>
  <conditionalFormatting sqref="D208">
    <cfRule type="containsText" dxfId="81" priority="81" operator="containsText" text="Yes">
      <formula>NOT(ISERROR(SEARCH("Yes",D208)))</formula>
    </cfRule>
  </conditionalFormatting>
  <conditionalFormatting sqref="D212">
    <cfRule type="containsText" dxfId="80" priority="80" operator="containsText" text="Yes">
      <formula>NOT(ISERROR(SEARCH("Yes",D212)))</formula>
    </cfRule>
  </conditionalFormatting>
  <conditionalFormatting sqref="D221">
    <cfRule type="containsText" dxfId="79" priority="76" operator="containsText" text="Yes">
      <formula>NOT(ISERROR(SEARCH("Yes",D221)))</formula>
    </cfRule>
  </conditionalFormatting>
  <conditionalFormatting sqref="D222">
    <cfRule type="containsText" dxfId="78" priority="75" operator="containsText" text="Yes">
      <formula>NOT(ISERROR(SEARCH("Yes",D222)))</formula>
    </cfRule>
  </conditionalFormatting>
  <conditionalFormatting sqref="D223">
    <cfRule type="containsText" dxfId="77" priority="74" operator="containsText" text="Yes">
      <formula>NOT(ISERROR(SEARCH("Yes",D223)))</formula>
    </cfRule>
  </conditionalFormatting>
  <conditionalFormatting sqref="D224">
    <cfRule type="containsText" dxfId="76" priority="73" operator="containsText" text="Yes">
      <formula>NOT(ISERROR(SEARCH("Yes",D224)))</formula>
    </cfRule>
  </conditionalFormatting>
  <conditionalFormatting sqref="D225">
    <cfRule type="containsText" dxfId="75" priority="72" operator="containsText" text="Yes">
      <formula>NOT(ISERROR(SEARCH("Yes",D225)))</formula>
    </cfRule>
  </conditionalFormatting>
  <conditionalFormatting sqref="D227">
    <cfRule type="containsText" dxfId="74" priority="69" operator="containsText" text="Yes">
      <formula>NOT(ISERROR(SEARCH("Yes",D227)))</formula>
    </cfRule>
  </conditionalFormatting>
  <conditionalFormatting sqref="D229">
    <cfRule type="containsText" dxfId="73" priority="68" operator="containsText" text="Yes">
      <formula>NOT(ISERROR(SEARCH("Yes",D229)))</formula>
    </cfRule>
  </conditionalFormatting>
  <conditionalFormatting sqref="D228">
    <cfRule type="containsText" dxfId="72" priority="67" operator="containsText" text="Yes">
      <formula>NOT(ISERROR(SEARCH("Yes",D228)))</formula>
    </cfRule>
  </conditionalFormatting>
  <conditionalFormatting sqref="D231">
    <cfRule type="containsText" dxfId="71" priority="66" operator="containsText" text="Yes">
      <formula>NOT(ISERROR(SEARCH("Yes",D231)))</formula>
    </cfRule>
  </conditionalFormatting>
  <conditionalFormatting sqref="D239">
    <cfRule type="containsText" dxfId="70" priority="65" operator="containsText" text="Yes">
      <formula>NOT(ISERROR(SEARCH("Yes",D239)))</formula>
    </cfRule>
  </conditionalFormatting>
  <conditionalFormatting sqref="D241">
    <cfRule type="containsText" dxfId="69" priority="64" operator="containsText" text="Yes">
      <formula>NOT(ISERROR(SEARCH("Yes",D241)))</formula>
    </cfRule>
  </conditionalFormatting>
  <conditionalFormatting sqref="D243">
    <cfRule type="containsText" dxfId="68" priority="63" operator="containsText" text="Yes">
      <formula>NOT(ISERROR(SEARCH("Yes",D243)))</formula>
    </cfRule>
  </conditionalFormatting>
  <conditionalFormatting sqref="D244">
    <cfRule type="containsText" dxfId="67" priority="62" operator="containsText" text="Yes">
      <formula>NOT(ISERROR(SEARCH("Yes",D244)))</formula>
    </cfRule>
  </conditionalFormatting>
  <conditionalFormatting sqref="D245">
    <cfRule type="containsText" dxfId="66" priority="61" operator="containsText" text="Yes">
      <formula>NOT(ISERROR(SEARCH("Yes",D245)))</formula>
    </cfRule>
  </conditionalFormatting>
  <conditionalFormatting sqref="D248">
    <cfRule type="containsText" dxfId="65" priority="60" operator="containsText" text="Yes">
      <formula>NOT(ISERROR(SEARCH("Yes",D248)))</formula>
    </cfRule>
  </conditionalFormatting>
  <conditionalFormatting sqref="D249">
    <cfRule type="containsText" dxfId="64" priority="59" operator="containsText" text="Yes">
      <formula>NOT(ISERROR(SEARCH("Yes",D249)))</formula>
    </cfRule>
  </conditionalFormatting>
  <conditionalFormatting sqref="D258">
    <cfRule type="containsText" dxfId="63" priority="58" operator="containsText" text="Yes">
      <formula>NOT(ISERROR(SEARCH("Yes",D258)))</formula>
    </cfRule>
  </conditionalFormatting>
  <conditionalFormatting sqref="D259">
    <cfRule type="containsText" dxfId="62" priority="57" operator="containsText" text="Yes">
      <formula>NOT(ISERROR(SEARCH("Yes",D259)))</formula>
    </cfRule>
  </conditionalFormatting>
  <conditionalFormatting sqref="D260">
    <cfRule type="containsText" dxfId="61" priority="56" operator="containsText" text="Yes">
      <formula>NOT(ISERROR(SEARCH("Yes",D260)))</formula>
    </cfRule>
  </conditionalFormatting>
  <conditionalFormatting sqref="D262">
    <cfRule type="containsText" dxfId="60" priority="55" operator="containsText" text="Yes">
      <formula>NOT(ISERROR(SEARCH("Yes",D262)))</formula>
    </cfRule>
  </conditionalFormatting>
  <conditionalFormatting sqref="D263">
    <cfRule type="containsText" dxfId="59" priority="54" operator="containsText" text="Yes">
      <formula>NOT(ISERROR(SEARCH("Yes",D263)))</formula>
    </cfRule>
  </conditionalFormatting>
  <conditionalFormatting sqref="D264">
    <cfRule type="containsText" dxfId="58" priority="53" operator="containsText" text="Yes">
      <formula>NOT(ISERROR(SEARCH("Yes",D264)))</formula>
    </cfRule>
  </conditionalFormatting>
  <conditionalFormatting sqref="H54:H56">
    <cfRule type="containsText" dxfId="57" priority="52" operator="containsText" text="New Tag Required">
      <formula>NOT(ISERROR(SEARCH("New Tag Required",H54)))</formula>
    </cfRule>
  </conditionalFormatting>
  <conditionalFormatting sqref="H54:H56">
    <cfRule type="containsText" dxfId="56" priority="51" operator="containsText" text="Action Required">
      <formula>NOT(ISERROR(SEARCH("Action Required",H54)))</formula>
    </cfRule>
  </conditionalFormatting>
  <conditionalFormatting sqref="H54:H56">
    <cfRule type="containsText" dxfId="55" priority="50" operator="containsText" text="Remove Old Tag">
      <formula>NOT(ISERROR(SEARCH("Remove Old Tag",H54)))</formula>
    </cfRule>
  </conditionalFormatting>
  <conditionalFormatting sqref="H57:H58">
    <cfRule type="containsText" dxfId="54" priority="49" operator="containsText" text="New Sign Required">
      <formula>NOT(ISERROR(SEARCH("New Sign Required",H57)))</formula>
    </cfRule>
  </conditionalFormatting>
  <conditionalFormatting sqref="H57:H58">
    <cfRule type="containsText" dxfId="53" priority="48" operator="containsText" text="Action Required">
      <formula>NOT(ISERROR(SEARCH("Action Required",H57)))</formula>
    </cfRule>
  </conditionalFormatting>
  <conditionalFormatting sqref="H57:H58">
    <cfRule type="containsText" dxfId="52" priority="46" operator="containsText" text="Remove Old Sign">
      <formula>NOT(ISERROR(SEARCH("Remove Old Sign",H57)))</formula>
    </cfRule>
    <cfRule type="containsText" dxfId="51" priority="47" operator="containsText" text="Move Sign to New Location">
      <formula>NOT(ISERROR(SEARCH("Move Sign to New Location",H57)))</formula>
    </cfRule>
  </conditionalFormatting>
  <conditionalFormatting sqref="E6">
    <cfRule type="containsText" dxfId="50" priority="45" operator="containsText" text="Remove Old Tag">
      <formula>NOT(ISERROR(SEARCH("Remove Old Tag",E6)))</formula>
    </cfRule>
  </conditionalFormatting>
  <conditionalFormatting sqref="A6:B6">
    <cfRule type="containsText" dxfId="49" priority="44" operator="containsText" text="Remove Old Tag">
      <formula>NOT(ISERROR(SEARCH("Remove Old Tag",A6)))</formula>
    </cfRule>
  </conditionalFormatting>
  <conditionalFormatting sqref="D6">
    <cfRule type="containsText" dxfId="48" priority="43" operator="containsText" text="Yes">
      <formula>NOT(ISERROR(SEARCH("Yes",D6)))</formula>
    </cfRule>
  </conditionalFormatting>
  <conditionalFormatting sqref="G6">
    <cfRule type="containsText" dxfId="47" priority="42" operator="containsText" text="New Tag Required">
      <formula>NOT(ISERROR(SEARCH("New Tag Required",G6)))</formula>
    </cfRule>
  </conditionalFormatting>
  <conditionalFormatting sqref="G6">
    <cfRule type="containsText" dxfId="46" priority="41" operator="containsText" text="Action Required">
      <formula>NOT(ISERROR(SEARCH("Action Required",G6)))</formula>
    </cfRule>
  </conditionalFormatting>
  <conditionalFormatting sqref="G6">
    <cfRule type="containsText" dxfId="45" priority="40" operator="containsText" text="Remove Old Tag">
      <formula>NOT(ISERROR(SEARCH("Remove Old Tag",G6)))</formula>
    </cfRule>
  </conditionalFormatting>
  <conditionalFormatting sqref="H6">
    <cfRule type="containsText" dxfId="44" priority="39" operator="containsText" text="New Sign Required">
      <formula>NOT(ISERROR(SEARCH("New Sign Required",H6)))</formula>
    </cfRule>
  </conditionalFormatting>
  <conditionalFormatting sqref="H6">
    <cfRule type="containsText" dxfId="43" priority="38" operator="containsText" text="Action Required">
      <formula>NOT(ISERROR(SEARCH("Action Required",H6)))</formula>
    </cfRule>
  </conditionalFormatting>
  <conditionalFormatting sqref="H6">
    <cfRule type="containsText" dxfId="42" priority="36" operator="containsText" text="Remove Old Sign">
      <formula>NOT(ISERROR(SEARCH("Remove Old Sign",H6)))</formula>
    </cfRule>
    <cfRule type="containsText" dxfId="41" priority="37" operator="containsText" text="Move Sign to New Location">
      <formula>NOT(ISERROR(SEARCH("Move Sign to New Location",H6)))</formula>
    </cfRule>
  </conditionalFormatting>
  <conditionalFormatting sqref="E59">
    <cfRule type="containsText" dxfId="40" priority="35" operator="containsText" text="Remove Old Tag">
      <formula>NOT(ISERROR(SEARCH("Remove Old Tag",E59)))</formula>
    </cfRule>
  </conditionalFormatting>
  <conditionalFormatting sqref="A59:B59">
    <cfRule type="containsText" dxfId="39" priority="34" operator="containsText" text="Remove Old Tag">
      <formula>NOT(ISERROR(SEARCH("Remove Old Tag",A59)))</formula>
    </cfRule>
  </conditionalFormatting>
  <conditionalFormatting sqref="D59">
    <cfRule type="containsText" dxfId="38" priority="33" operator="containsText" text="Yes">
      <formula>NOT(ISERROR(SEARCH("Yes",D59)))</formula>
    </cfRule>
  </conditionalFormatting>
  <conditionalFormatting sqref="G59">
    <cfRule type="containsText" dxfId="37" priority="32" operator="containsText" text="New Tag Required">
      <formula>NOT(ISERROR(SEARCH("New Tag Required",G59)))</formula>
    </cfRule>
  </conditionalFormatting>
  <conditionalFormatting sqref="G59">
    <cfRule type="containsText" dxfId="36" priority="31" operator="containsText" text="Action Required">
      <formula>NOT(ISERROR(SEARCH("Action Required",G59)))</formula>
    </cfRule>
  </conditionalFormatting>
  <conditionalFormatting sqref="G59">
    <cfRule type="containsText" dxfId="35" priority="30" operator="containsText" text="Remove Old Tag">
      <formula>NOT(ISERROR(SEARCH("Remove Old Tag",G59)))</formula>
    </cfRule>
  </conditionalFormatting>
  <conditionalFormatting sqref="H59">
    <cfRule type="containsText" dxfId="34" priority="29" operator="containsText" text="New Sign Required">
      <formula>NOT(ISERROR(SEARCH("New Sign Required",H59)))</formula>
    </cfRule>
  </conditionalFormatting>
  <conditionalFormatting sqref="H59">
    <cfRule type="containsText" dxfId="33" priority="28" operator="containsText" text="Action Required">
      <formula>NOT(ISERROR(SEARCH("Action Required",H59)))</formula>
    </cfRule>
  </conditionalFormatting>
  <conditionalFormatting sqref="H59">
    <cfRule type="containsText" dxfId="32" priority="26" operator="containsText" text="Remove Old Sign">
      <formula>NOT(ISERROR(SEARCH("Remove Old Sign",H59)))</formula>
    </cfRule>
    <cfRule type="containsText" dxfId="31" priority="27" operator="containsText" text="Move Sign to New Location">
      <formula>NOT(ISERROR(SEARCH("Move Sign to New Location",H59)))</formula>
    </cfRule>
  </conditionalFormatting>
  <conditionalFormatting sqref="E166:E167">
    <cfRule type="containsText" dxfId="30" priority="25" operator="containsText" text="Remove Old Tag">
      <formula>NOT(ISERROR(SEARCH("Remove Old Tag",E166)))</formula>
    </cfRule>
  </conditionalFormatting>
  <conditionalFormatting sqref="A166:B166">
    <cfRule type="containsText" dxfId="29" priority="24" operator="containsText" text="Remove Old Tag">
      <formula>NOT(ISERROR(SEARCH("Remove Old Tag",A166)))</formula>
    </cfRule>
  </conditionalFormatting>
  <conditionalFormatting sqref="D166:D167">
    <cfRule type="containsText" dxfId="28" priority="23" operator="containsText" text="Yes">
      <formula>NOT(ISERROR(SEARCH("Yes",D166)))</formula>
    </cfRule>
  </conditionalFormatting>
  <conditionalFormatting sqref="G166">
    <cfRule type="containsText" dxfId="27" priority="22" operator="containsText" text="New Tag Required">
      <formula>NOT(ISERROR(SEARCH("New Tag Required",G166)))</formula>
    </cfRule>
  </conditionalFormatting>
  <conditionalFormatting sqref="G166">
    <cfRule type="containsText" dxfId="26" priority="21" operator="containsText" text="Action Required">
      <formula>NOT(ISERROR(SEARCH("Action Required",G166)))</formula>
    </cfRule>
  </conditionalFormatting>
  <conditionalFormatting sqref="G166">
    <cfRule type="containsText" dxfId="25" priority="20" operator="containsText" text="Remove Old Tag">
      <formula>NOT(ISERROR(SEARCH("Remove Old Tag",G166)))</formula>
    </cfRule>
  </conditionalFormatting>
  <conditionalFormatting sqref="H166">
    <cfRule type="containsText" dxfId="24" priority="19" operator="containsText" text="New Sign Required">
      <formula>NOT(ISERROR(SEARCH("New Sign Required",H166)))</formula>
    </cfRule>
  </conditionalFormatting>
  <conditionalFormatting sqref="H166">
    <cfRule type="containsText" dxfId="23" priority="18" operator="containsText" text="Action Required">
      <formula>NOT(ISERROR(SEARCH("Action Required",H166)))</formula>
    </cfRule>
  </conditionalFormatting>
  <conditionalFormatting sqref="H166">
    <cfRule type="containsText" dxfId="22" priority="16" operator="containsText" text="Remove Old Sign">
      <formula>NOT(ISERROR(SEARCH("Remove Old Sign",H166)))</formula>
    </cfRule>
    <cfRule type="containsText" dxfId="21" priority="17" operator="containsText" text="Move Sign to New Location">
      <formula>NOT(ISERROR(SEARCH("Move Sign to New Location",H166)))</formula>
    </cfRule>
  </conditionalFormatting>
  <conditionalFormatting sqref="E261">
    <cfRule type="containsText" dxfId="20" priority="15" operator="containsText" text="Remove Old Tag">
      <formula>NOT(ISERROR(SEARCH("Remove Old Tag",E261)))</formula>
    </cfRule>
  </conditionalFormatting>
  <conditionalFormatting sqref="A261:B261">
    <cfRule type="containsText" dxfId="19" priority="14" operator="containsText" text="Remove Old Tag">
      <formula>NOT(ISERROR(SEARCH("Remove Old Tag",A261)))</formula>
    </cfRule>
  </conditionalFormatting>
  <conditionalFormatting sqref="D261">
    <cfRule type="containsText" dxfId="18" priority="13" operator="containsText" text="Yes">
      <formula>NOT(ISERROR(SEARCH("Yes",D261)))</formula>
    </cfRule>
  </conditionalFormatting>
  <conditionalFormatting sqref="G261">
    <cfRule type="containsText" dxfId="17" priority="12" operator="containsText" text="New Tag Required">
      <formula>NOT(ISERROR(SEARCH("New Tag Required",G261)))</formula>
    </cfRule>
  </conditionalFormatting>
  <conditionalFormatting sqref="G261">
    <cfRule type="containsText" dxfId="16" priority="11" operator="containsText" text="Action Required">
      <formula>NOT(ISERROR(SEARCH("Action Required",G261)))</formula>
    </cfRule>
  </conditionalFormatting>
  <conditionalFormatting sqref="G261">
    <cfRule type="containsText" dxfId="15" priority="10" operator="containsText" text="Remove Old Tag">
      <formula>NOT(ISERROR(SEARCH("Remove Old Tag",G261)))</formula>
    </cfRule>
  </conditionalFormatting>
  <conditionalFormatting sqref="H261">
    <cfRule type="containsText" dxfId="14" priority="9" operator="containsText" text="New Sign Required">
      <formula>NOT(ISERROR(SEARCH("New Sign Required",H261)))</formula>
    </cfRule>
  </conditionalFormatting>
  <conditionalFormatting sqref="H261">
    <cfRule type="containsText" dxfId="13" priority="8" operator="containsText" text="Action Required">
      <formula>NOT(ISERROR(SEARCH("Action Required",H261)))</formula>
    </cfRule>
  </conditionalFormatting>
  <conditionalFormatting sqref="H261">
    <cfRule type="containsText" dxfId="12" priority="6" operator="containsText" text="Remove Old Sign">
      <formula>NOT(ISERROR(SEARCH("Remove Old Sign",H261)))</formula>
    </cfRule>
    <cfRule type="containsText" dxfId="11" priority="7" operator="containsText" text="Move Sign to New Location">
      <formula>NOT(ISERROR(SEARCH("Move Sign to New Location",H261)))</formula>
    </cfRule>
  </conditionalFormatting>
  <conditionalFormatting sqref="G216:H217">
    <cfRule type="containsText" dxfId="10" priority="5" operator="containsText" text="New Tag Required">
      <formula>NOT(ISERROR(SEARCH("New Tag Required",G216)))</formula>
    </cfRule>
  </conditionalFormatting>
  <conditionalFormatting sqref="G216:H217">
    <cfRule type="containsText" dxfId="9" priority="4" operator="containsText" text="Action Required">
      <formula>NOT(ISERROR(SEARCH("Action Required",G216)))</formula>
    </cfRule>
  </conditionalFormatting>
  <conditionalFormatting sqref="G216:H217">
    <cfRule type="containsText" dxfId="8" priority="3" operator="containsText" text="Remove Old Tag">
      <formula>NOT(ISERROR(SEARCH("Remove Old Tag",G216)))</formula>
    </cfRule>
  </conditionalFormatting>
  <conditionalFormatting sqref="D216">
    <cfRule type="containsText" dxfId="7" priority="2" operator="containsText" text="Yes">
      <formula>NOT(ISERROR(SEARCH("Yes",D216)))</formula>
    </cfRule>
  </conditionalFormatting>
  <conditionalFormatting sqref="D217">
    <cfRule type="containsText" dxfId="6" priority="1" operator="containsText" text="Yes">
      <formula>NOT(ISERROR(SEARCH("Yes",D217)))</formula>
    </cfRule>
  </conditionalFormatting>
  <dataValidations count="2">
    <dataValidation type="list" allowBlank="1" showInputMessage="1" showErrorMessage="1" sqref="H284:H403" xr:uid="{00000000-0002-0000-0000-000000000000}">
      <formula1>DoorSignage</formula1>
    </dataValidation>
    <dataValidation type="list" allowBlank="1" showInputMessage="1" showErrorMessage="1" sqref="D6:D183 D185:D197 D200:D205 D207:D252 D255:D264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Lookup!$D$1:$D$4</xm:f>
          </x14:formula1>
          <xm:sqref>H158:H159 H265 H256:H257 H52:H53 H268:H283 H57:H58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G268:G283 G262:G265 H54:H56 H160:H165 H258:H260 H262:H264 G7:H50 H51 G51:G58 G60:H157 G158:G165 G256:G260 G167:H255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C272:C283 C262:C270 C7:C58 C60:C165 C167:C260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M28:M39 M10:M26</xm:sqref>
        </x14:dataValidation>
        <x14:dataValidation type="list" allowBlank="1" showInputMessage="1" showErrorMessage="1" xr:uid="{00000000-0002-0000-0000-000008000000}">
          <x14:formula1>
            <xm:f>Lookup!$F$1:$F$7</xm:f>
          </x14:formula1>
          <xm:sqref>J10:J39</xm:sqref>
        </x14:dataValidation>
        <x14:dataValidation type="list" allowBlank="1" showInputMessage="1" xr:uid="{4D5CCB55-7F66-4F6E-A6FE-6A60A312E335}">
          <x14:formula1>
            <xm:f>'U:\CAD\Projects\Key_Drawings\Open_Projects\DRAFT_KD0656\[DRAFT_KDU_0656_20200210.xlsx]Lookup'!#REF!</xm:f>
          </x14:formula1>
          <xm:sqref>C6 C59 C166 C261</xm:sqref>
        </x14:dataValidation>
        <x14:dataValidation type="list" allowBlank="1" showInputMessage="1" showErrorMessage="1" xr:uid="{71EED505-7C96-48C5-B435-340069D5C823}">
          <x14:formula1>
            <xm:f>'U:\CAD\Projects\Key_Drawings\Open_Projects\DRAFT_KD0566\[DRAFT_KDU_0566_20190925.xlsx]Lookup'!#REF!</xm:f>
          </x14:formula1>
          <xm:sqref>G6:H6 G59:H59 G166:H166 G261:H261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2"/>
  <sheetViews>
    <sheetView zoomScale="90" zoomScaleNormal="90" workbookViewId="0">
      <selection activeCell="B34" sqref="B34"/>
    </sheetView>
  </sheetViews>
  <sheetFormatPr defaultColWidth="9.140625" defaultRowHeight="15" x14ac:dyDescent="0.25"/>
  <cols>
    <col min="1" max="1" width="22.42578125" style="29" bestFit="1" customWidth="1"/>
    <col min="2" max="2" width="37.28515625" style="29" customWidth="1"/>
    <col min="3" max="3" width="24" style="23" customWidth="1"/>
    <col min="4" max="4" width="14.28515625" style="23" bestFit="1" customWidth="1"/>
    <col min="5" max="5" width="24.28515625" style="23" customWidth="1"/>
    <col min="6" max="6" width="13.28515625" style="23" bestFit="1" customWidth="1"/>
    <col min="7" max="8" width="18.5703125" style="23" customWidth="1"/>
    <col min="9" max="10" width="26.85546875" style="24" customWidth="1"/>
    <col min="11" max="16384" width="9.140625" style="23"/>
  </cols>
  <sheetData>
    <row r="1" spans="1:10" x14ac:dyDescent="0.25">
      <c r="A1" s="21" t="s">
        <v>7</v>
      </c>
      <c r="B1" s="34" t="s">
        <v>75</v>
      </c>
      <c r="C1" s="22"/>
      <c r="D1" s="14" t="s">
        <v>10</v>
      </c>
      <c r="E1" s="35">
        <f>'KD Changes'!G1</f>
        <v>43699</v>
      </c>
    </row>
    <row r="2" spans="1:10" ht="15" customHeight="1" x14ac:dyDescent="0.25">
      <c r="A2" s="25" t="s">
        <v>8</v>
      </c>
      <c r="B2" s="26" t="str">
        <f>'KD Changes'!B2:C2</f>
        <v>John W Oswald Building</v>
      </c>
      <c r="C2" s="27"/>
      <c r="D2" s="28" t="s">
        <v>12</v>
      </c>
      <c r="E2" s="36" t="str">
        <f>'KD Changes'!G2</f>
        <v>Aaron Newell</v>
      </c>
    </row>
    <row r="3" spans="1:10" x14ac:dyDescent="0.25">
      <c r="A3" s="73" t="s">
        <v>225</v>
      </c>
      <c r="B3" s="88" t="s">
        <v>239</v>
      </c>
      <c r="C3" s="27"/>
    </row>
    <row r="5" spans="1:10" s="18" customFormat="1" ht="24" customHeight="1" thickBot="1" x14ac:dyDescent="0.3">
      <c r="A5" s="16" t="s">
        <v>57</v>
      </c>
      <c r="B5" s="17" t="s">
        <v>58</v>
      </c>
      <c r="C5" s="17" t="s">
        <v>59</v>
      </c>
      <c r="D5" s="17" t="s">
        <v>60</v>
      </c>
      <c r="E5" s="17" t="s">
        <v>17</v>
      </c>
    </row>
    <row r="6" spans="1:10" s="48" customFormat="1" ht="18" customHeight="1" thickTop="1" x14ac:dyDescent="0.25">
      <c r="G6" s="49"/>
      <c r="H6" s="49"/>
    </row>
    <row r="7" spans="1:10" ht="18" customHeight="1" x14ac:dyDescent="0.25">
      <c r="A7" s="71" t="s">
        <v>210</v>
      </c>
      <c r="B7" s="72" t="s">
        <v>212</v>
      </c>
      <c r="C7" s="48" t="s">
        <v>61</v>
      </c>
      <c r="G7" s="18"/>
      <c r="H7" s="18"/>
      <c r="I7" s="23"/>
      <c r="J7" s="23"/>
    </row>
    <row r="8" spans="1:10" ht="18" customHeight="1" x14ac:dyDescent="0.25">
      <c r="A8" s="71" t="s">
        <v>211</v>
      </c>
      <c r="B8" s="72" t="s">
        <v>213</v>
      </c>
      <c r="C8" s="48" t="s">
        <v>61</v>
      </c>
      <c r="F8" s="30"/>
      <c r="G8" s="18"/>
      <c r="H8" s="18"/>
    </row>
    <row r="9" spans="1:10" ht="18" customHeight="1" x14ac:dyDescent="0.25">
      <c r="A9" s="71" t="s">
        <v>214</v>
      </c>
      <c r="B9" s="72" t="s">
        <v>216</v>
      </c>
      <c r="C9" s="48" t="s">
        <v>61</v>
      </c>
    </row>
    <row r="10" spans="1:10" ht="18" customHeight="1" x14ac:dyDescent="0.25">
      <c r="A10" s="71" t="s">
        <v>215</v>
      </c>
      <c r="B10" s="72" t="s">
        <v>217</v>
      </c>
      <c r="C10" s="48" t="s">
        <v>61</v>
      </c>
    </row>
    <row r="11" spans="1:10" ht="18" customHeight="1" x14ac:dyDescent="0.25">
      <c r="A11" s="71" t="s">
        <v>218</v>
      </c>
      <c r="B11" s="72" t="s">
        <v>220</v>
      </c>
      <c r="C11" s="48" t="s">
        <v>61</v>
      </c>
    </row>
    <row r="12" spans="1:10" ht="18" customHeight="1" x14ac:dyDescent="0.25">
      <c r="A12" s="71" t="s">
        <v>219</v>
      </c>
      <c r="B12" s="72" t="s">
        <v>221</v>
      </c>
      <c r="C12" s="48" t="s">
        <v>61</v>
      </c>
    </row>
    <row r="13" spans="1:10" ht="18" customHeight="1" x14ac:dyDescent="0.25">
      <c r="A13" s="71" t="s">
        <v>222</v>
      </c>
      <c r="B13" s="72" t="s">
        <v>223</v>
      </c>
      <c r="C13" s="48" t="s">
        <v>61</v>
      </c>
    </row>
    <row r="14" spans="1:10" ht="18" customHeight="1" x14ac:dyDescent="0.25"/>
    <row r="15" spans="1:10" ht="18" customHeight="1" x14ac:dyDescent="0.25">
      <c r="A15" s="71" t="s">
        <v>206</v>
      </c>
      <c r="B15" s="72" t="s">
        <v>207</v>
      </c>
      <c r="C15" s="48" t="s">
        <v>69</v>
      </c>
    </row>
    <row r="16" spans="1:10" ht="18" customHeight="1" x14ac:dyDescent="0.25">
      <c r="A16" s="71" t="s">
        <v>208</v>
      </c>
      <c r="B16" s="72" t="s">
        <v>209</v>
      </c>
      <c r="C16" s="48" t="s">
        <v>69</v>
      </c>
    </row>
    <row r="17" spans="1:5" ht="18" customHeight="1" x14ac:dyDescent="0.25">
      <c r="A17" s="71" t="s">
        <v>252</v>
      </c>
      <c r="B17" s="72" t="s">
        <v>253</v>
      </c>
      <c r="C17" s="48" t="s">
        <v>69</v>
      </c>
      <c r="E17" s="23" t="s">
        <v>254</v>
      </c>
    </row>
    <row r="18" spans="1:5" ht="18" customHeight="1" x14ac:dyDescent="0.25">
      <c r="B18" s="47"/>
      <c r="C18" s="48"/>
    </row>
    <row r="19" spans="1:5" ht="18" customHeight="1" x14ac:dyDescent="0.25">
      <c r="B19" s="47"/>
      <c r="C19" s="48"/>
    </row>
    <row r="20" spans="1:5" ht="18" customHeight="1" x14ac:dyDescent="0.25">
      <c r="B20" s="47"/>
      <c r="C20" s="48"/>
    </row>
    <row r="21" spans="1:5" ht="18" customHeight="1" x14ac:dyDescent="0.25">
      <c r="B21" s="47"/>
      <c r="C21" s="48"/>
    </row>
    <row r="22" spans="1:5" ht="18" customHeight="1" x14ac:dyDescent="0.25">
      <c r="B22" s="47"/>
      <c r="C22" s="48"/>
    </row>
    <row r="23" spans="1:5" ht="18" customHeight="1" x14ac:dyDescent="0.25">
      <c r="B23" s="47"/>
      <c r="C23" s="48"/>
    </row>
    <row r="24" spans="1:5" ht="18" customHeight="1" x14ac:dyDescent="0.25">
      <c r="B24" s="47"/>
      <c r="C24" s="48"/>
    </row>
    <row r="25" spans="1:5" ht="18" customHeight="1" x14ac:dyDescent="0.25">
      <c r="B25" s="47"/>
      <c r="C25" s="48"/>
    </row>
    <row r="26" spans="1:5" ht="18" customHeight="1" x14ac:dyDescent="0.25">
      <c r="B26" s="47"/>
      <c r="C26" s="48"/>
    </row>
    <row r="27" spans="1:5" ht="18" customHeight="1" x14ac:dyDescent="0.25">
      <c r="B27" s="47"/>
      <c r="C27" s="48"/>
    </row>
    <row r="28" spans="1:5" ht="18" customHeight="1" x14ac:dyDescent="0.25">
      <c r="B28" s="47"/>
      <c r="C28" s="48"/>
    </row>
    <row r="29" spans="1:5" ht="18" customHeight="1" x14ac:dyDescent="0.25">
      <c r="B29" s="47"/>
      <c r="C29" s="48"/>
    </row>
    <row r="30" spans="1:5" ht="18" customHeight="1" x14ac:dyDescent="0.25">
      <c r="B30" s="47"/>
      <c r="C30" s="48"/>
    </row>
    <row r="31" spans="1:5" ht="18" customHeight="1" x14ac:dyDescent="0.25">
      <c r="B31" s="47"/>
      <c r="C31" s="48"/>
    </row>
    <row r="32" spans="1:5" ht="18" customHeight="1" x14ac:dyDescent="0.25">
      <c r="B32" s="47"/>
      <c r="C32" s="48"/>
    </row>
    <row r="33" spans="2:3" ht="18" customHeight="1" x14ac:dyDescent="0.25">
      <c r="B33" s="47"/>
      <c r="C33" s="48"/>
    </row>
    <row r="34" spans="2:3" ht="18" customHeight="1" x14ac:dyDescent="0.25">
      <c r="B34" s="47"/>
      <c r="C34" s="48"/>
    </row>
    <row r="35" spans="2:3" x14ac:dyDescent="0.25">
      <c r="B35" s="47"/>
      <c r="C35" s="48"/>
    </row>
    <row r="36" spans="2:3" x14ac:dyDescent="0.25">
      <c r="B36" s="47"/>
      <c r="C36" s="48"/>
    </row>
    <row r="37" spans="2:3" x14ac:dyDescent="0.25">
      <c r="B37" s="47"/>
      <c r="C37" s="48"/>
    </row>
    <row r="38" spans="2:3" x14ac:dyDescent="0.25">
      <c r="B38" s="47"/>
      <c r="C38" s="48"/>
    </row>
    <row r="39" spans="2:3" x14ac:dyDescent="0.25">
      <c r="B39" s="47"/>
      <c r="C39" s="48"/>
    </row>
    <row r="40" spans="2:3" x14ac:dyDescent="0.25">
      <c r="B40" s="47"/>
      <c r="C40" s="48"/>
    </row>
    <row r="41" spans="2:3" x14ac:dyDescent="0.25">
      <c r="B41" s="47"/>
      <c r="C41" s="48"/>
    </row>
    <row r="42" spans="2:3" x14ac:dyDescent="0.25">
      <c r="B42" s="47"/>
      <c r="C42" s="48"/>
    </row>
    <row r="43" spans="2:3" x14ac:dyDescent="0.25">
      <c r="B43" s="47"/>
      <c r="C43" s="48"/>
    </row>
    <row r="44" spans="2:3" x14ac:dyDescent="0.25">
      <c r="B44" s="47"/>
    </row>
    <row r="45" spans="2:3" x14ac:dyDescent="0.25">
      <c r="B45" s="47"/>
    </row>
    <row r="46" spans="2:3" x14ac:dyDescent="0.25">
      <c r="B46" s="47"/>
    </row>
    <row r="47" spans="2:3" x14ac:dyDescent="0.25">
      <c r="B47" s="47"/>
    </row>
    <row r="48" spans="2:3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2" x14ac:dyDescent="0.25">
      <c r="B97" s="47"/>
    </row>
    <row r="98" spans="2:2" x14ac:dyDescent="0.25">
      <c r="B98" s="47"/>
    </row>
    <row r="99" spans="2:2" x14ac:dyDescent="0.25">
      <c r="B99" s="47"/>
    </row>
    <row r="100" spans="2:2" x14ac:dyDescent="0.25">
      <c r="B100" s="47"/>
    </row>
    <row r="101" spans="2:2" x14ac:dyDescent="0.25">
      <c r="B101" s="47"/>
    </row>
    <row r="102" spans="2:2" x14ac:dyDescent="0.25">
      <c r="B102" s="47"/>
    </row>
    <row r="103" spans="2:2" x14ac:dyDescent="0.25">
      <c r="B103" s="47"/>
    </row>
    <row r="104" spans="2:2" x14ac:dyDescent="0.25">
      <c r="B104" s="47"/>
    </row>
    <row r="105" spans="2:2" x14ac:dyDescent="0.25">
      <c r="B105" s="47"/>
    </row>
    <row r="106" spans="2:2" x14ac:dyDescent="0.25">
      <c r="B106" s="47"/>
    </row>
    <row r="107" spans="2:2" x14ac:dyDescent="0.25">
      <c r="B107" s="47"/>
    </row>
    <row r="108" spans="2:2" x14ac:dyDescent="0.25">
      <c r="B108" s="47"/>
    </row>
    <row r="109" spans="2:2" x14ac:dyDescent="0.25">
      <c r="B109" s="47"/>
    </row>
    <row r="110" spans="2:2" x14ac:dyDescent="0.25">
      <c r="B110" s="47"/>
    </row>
    <row r="111" spans="2:2" x14ac:dyDescent="0.25">
      <c r="B111" s="47"/>
    </row>
    <row r="112" spans="2:2" x14ac:dyDescent="0.25">
      <c r="B112" s="47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C15:C43 C6:C13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74</v>
      </c>
      <c r="D1" t="s">
        <v>2</v>
      </c>
      <c r="E1" s="7" t="s">
        <v>27</v>
      </c>
      <c r="F1" s="1" t="s">
        <v>41</v>
      </c>
      <c r="G1" t="s">
        <v>61</v>
      </c>
    </row>
    <row r="2" spans="1:7" x14ac:dyDescent="0.25">
      <c r="A2" s="1" t="s">
        <v>3</v>
      </c>
      <c r="B2" s="1" t="s">
        <v>6</v>
      </c>
      <c r="C2" t="s">
        <v>56</v>
      </c>
      <c r="D2" t="s">
        <v>18</v>
      </c>
      <c r="E2" s="7" t="s">
        <v>48</v>
      </c>
      <c r="F2" s="1" t="s">
        <v>42</v>
      </c>
      <c r="G2" t="s">
        <v>69</v>
      </c>
    </row>
    <row r="3" spans="1:7" x14ac:dyDescent="0.25">
      <c r="A3" s="1" t="s">
        <v>13</v>
      </c>
      <c r="B3" s="1" t="s">
        <v>13</v>
      </c>
      <c r="C3" t="s">
        <v>67</v>
      </c>
      <c r="D3" s="1" t="s">
        <v>13</v>
      </c>
      <c r="E3" s="7" t="s">
        <v>21</v>
      </c>
      <c r="F3" s="1" t="s">
        <v>43</v>
      </c>
      <c r="G3" t="s">
        <v>62</v>
      </c>
    </row>
    <row r="4" spans="1:7" x14ac:dyDescent="0.25">
      <c r="A4" s="9" t="s">
        <v>31</v>
      </c>
      <c r="C4" t="s">
        <v>55</v>
      </c>
      <c r="D4" s="8" t="s">
        <v>31</v>
      </c>
      <c r="E4" s="7" t="s">
        <v>65</v>
      </c>
      <c r="F4" s="1" t="s">
        <v>53</v>
      </c>
      <c r="G4" t="s">
        <v>63</v>
      </c>
    </row>
    <row r="5" spans="1:7" x14ac:dyDescent="0.25">
      <c r="A5" s="1" t="s">
        <v>51</v>
      </c>
      <c r="C5" t="s">
        <v>66</v>
      </c>
      <c r="D5" s="8" t="s">
        <v>52</v>
      </c>
      <c r="E5" s="7" t="s">
        <v>50</v>
      </c>
      <c r="F5">
        <v>0</v>
      </c>
      <c r="G5" t="s">
        <v>72</v>
      </c>
    </row>
    <row r="6" spans="1:7" x14ac:dyDescent="0.25">
      <c r="C6" t="s">
        <v>70</v>
      </c>
      <c r="D6" s="8" t="s">
        <v>54</v>
      </c>
      <c r="E6" s="7" t="s">
        <v>68</v>
      </c>
    </row>
    <row r="7" spans="1:7" x14ac:dyDescent="0.25">
      <c r="C7" t="s">
        <v>71</v>
      </c>
      <c r="E7" s="7" t="s">
        <v>28</v>
      </c>
    </row>
    <row r="8" spans="1:7" x14ac:dyDescent="0.25">
      <c r="C8" t="s">
        <v>73</v>
      </c>
      <c r="E8" s="7" t="s">
        <v>64</v>
      </c>
    </row>
    <row r="9" spans="1:7" x14ac:dyDescent="0.25">
      <c r="C9" t="s">
        <v>76</v>
      </c>
      <c r="E9" s="7" t="s">
        <v>30</v>
      </c>
    </row>
    <row r="10" spans="1:7" s="1" customFormat="1" x14ac:dyDescent="0.25">
      <c r="E10" s="20" t="s">
        <v>46</v>
      </c>
    </row>
    <row r="11" spans="1:7" x14ac:dyDescent="0.25">
      <c r="E11" s="20" t="s">
        <v>32</v>
      </c>
    </row>
    <row r="12" spans="1:7" x14ac:dyDescent="0.25">
      <c r="E12" s="20" t="s">
        <v>20</v>
      </c>
    </row>
    <row r="13" spans="1:7" x14ac:dyDescent="0.25">
      <c r="E13" s="20" t="s">
        <v>24</v>
      </c>
    </row>
    <row r="14" spans="1:7" x14ac:dyDescent="0.25">
      <c r="E14" s="20" t="s">
        <v>49</v>
      </c>
    </row>
    <row r="15" spans="1:7" x14ac:dyDescent="0.25">
      <c r="E15" s="20" t="s">
        <v>47</v>
      </c>
    </row>
    <row r="16" spans="1:7" x14ac:dyDescent="0.25">
      <c r="E16" s="20" t="s">
        <v>22</v>
      </c>
    </row>
    <row r="17" spans="1:7" x14ac:dyDescent="0.25">
      <c r="E17" s="20" t="s">
        <v>26</v>
      </c>
    </row>
    <row r="18" spans="1:7" x14ac:dyDescent="0.25">
      <c r="E18" s="20" t="s">
        <v>23</v>
      </c>
    </row>
    <row r="19" spans="1:7" x14ac:dyDescent="0.25">
      <c r="E19" s="20" t="s">
        <v>25</v>
      </c>
    </row>
    <row r="20" spans="1:7" x14ac:dyDescent="0.25">
      <c r="A20" s="19"/>
      <c r="B20" s="19"/>
      <c r="C20" s="19"/>
      <c r="D20" s="19"/>
      <c r="E20" s="7"/>
      <c r="F20" s="19"/>
      <c r="G20" s="19"/>
    </row>
    <row r="21" spans="1:7" x14ac:dyDescent="0.25">
      <c r="A21" s="19"/>
      <c r="B21" s="19"/>
      <c r="C21" s="19"/>
      <c r="D21" s="19"/>
      <c r="F21" s="19"/>
      <c r="G21" s="19"/>
    </row>
    <row r="22" spans="1:7" x14ac:dyDescent="0.25">
      <c r="A22" s="19"/>
      <c r="B22" s="19"/>
      <c r="C22" s="19"/>
      <c r="D22" s="19"/>
      <c r="F22" s="19"/>
      <c r="G22" s="19"/>
    </row>
    <row r="23" spans="1:7" x14ac:dyDescent="0.25">
      <c r="A23" s="19"/>
      <c r="B23" s="19"/>
      <c r="C23" s="19"/>
      <c r="D23" s="19"/>
      <c r="F23" s="19"/>
      <c r="G23" s="19"/>
    </row>
    <row r="24" spans="1:7" x14ac:dyDescent="0.25">
      <c r="A24" s="19"/>
      <c r="B24" s="19"/>
      <c r="C24" s="19"/>
      <c r="D24" s="19"/>
      <c r="F24" s="19"/>
      <c r="G24" s="19"/>
    </row>
    <row r="25" spans="1:7" x14ac:dyDescent="0.25">
      <c r="A25" s="19"/>
      <c r="B25" s="19"/>
      <c r="C25" s="19"/>
      <c r="D25" s="19"/>
      <c r="F25" s="19"/>
      <c r="G25" s="19"/>
    </row>
    <row r="26" spans="1:7" x14ac:dyDescent="0.25">
      <c r="A26" s="19"/>
      <c r="B26" s="19"/>
      <c r="C26" s="19"/>
      <c r="D26" s="19"/>
      <c r="F26" s="19"/>
      <c r="G26" s="19"/>
    </row>
    <row r="27" spans="1:7" x14ac:dyDescent="0.25">
      <c r="A27" s="19"/>
      <c r="B27" s="19"/>
      <c r="C27" s="19"/>
      <c r="D27" s="19"/>
      <c r="F27" s="19"/>
      <c r="G27" s="19"/>
    </row>
    <row r="28" spans="1:7" x14ac:dyDescent="0.25">
      <c r="A28" s="19"/>
      <c r="B28" s="19"/>
      <c r="C28" s="19"/>
      <c r="D28" s="19"/>
      <c r="F28" s="19"/>
      <c r="G28" s="19"/>
    </row>
    <row r="29" spans="1:7" x14ac:dyDescent="0.25">
      <c r="A29" s="19"/>
      <c r="B29" s="19"/>
      <c r="C29" s="19"/>
      <c r="D29" s="19"/>
      <c r="F29" s="19"/>
      <c r="G29" s="19"/>
    </row>
    <row r="30" spans="1:7" x14ac:dyDescent="0.25">
      <c r="A30" s="19"/>
      <c r="B30" s="19"/>
      <c r="C30" s="19"/>
      <c r="D30" s="19"/>
      <c r="F30" s="19"/>
      <c r="G30" s="19"/>
    </row>
    <row r="31" spans="1:7" x14ac:dyDescent="0.25">
      <c r="A31" s="19"/>
      <c r="B31" s="19"/>
      <c r="C31" s="19"/>
      <c r="D31" s="19"/>
      <c r="F31" s="19"/>
      <c r="G31" s="19"/>
    </row>
    <row r="32" spans="1:7" x14ac:dyDescent="0.25">
      <c r="A32" s="19"/>
      <c r="B32" s="19"/>
      <c r="C32" s="19"/>
      <c r="D32" s="19"/>
      <c r="F32" s="19"/>
      <c r="G32" s="19"/>
    </row>
    <row r="33" spans="1:7" x14ac:dyDescent="0.25">
      <c r="A33" s="19"/>
      <c r="B33" s="19"/>
      <c r="C33" s="19"/>
      <c r="D33" s="19"/>
      <c r="F33" s="19"/>
      <c r="G33" s="19"/>
    </row>
    <row r="34" spans="1:7" x14ac:dyDescent="0.25">
      <c r="A34" s="19"/>
      <c r="B34" s="19"/>
      <c r="C34" s="19"/>
      <c r="D34" s="19"/>
      <c r="F34" s="19"/>
      <c r="G34" s="19"/>
    </row>
    <row r="35" spans="1:7" x14ac:dyDescent="0.25">
      <c r="A35" s="19"/>
      <c r="B35" s="19"/>
      <c r="C35" s="19"/>
      <c r="D35" s="19"/>
      <c r="F35" s="19"/>
      <c r="G35" s="19"/>
    </row>
    <row r="36" spans="1:7" x14ac:dyDescent="0.25">
      <c r="A36" s="19"/>
      <c r="B36" s="19"/>
      <c r="C36" s="19"/>
      <c r="D36" s="19"/>
      <c r="F36" s="19"/>
      <c r="G36" s="19"/>
    </row>
    <row r="37" spans="1:7" x14ac:dyDescent="0.25">
      <c r="A37" s="19"/>
      <c r="B37" s="19"/>
      <c r="C37" s="19"/>
      <c r="D37" s="19"/>
      <c r="F37" s="19"/>
      <c r="G37" s="19"/>
    </row>
    <row r="38" spans="1:7" x14ac:dyDescent="0.25">
      <c r="A38" s="19"/>
      <c r="B38" s="19"/>
      <c r="C38" s="19"/>
      <c r="D38" s="19"/>
      <c r="F38" s="19"/>
      <c r="G38" s="19"/>
    </row>
    <row r="39" spans="1:7" x14ac:dyDescent="0.25">
      <c r="A39" s="19"/>
      <c r="B39" s="19"/>
      <c r="C39" s="19"/>
      <c r="D39" s="19"/>
      <c r="F39" s="19"/>
      <c r="G39" s="19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0488</v>
      </c>
      <c r="B273" s="3" t="str">
        <f>VLOOKUP(A273,[4]UKBuilding_List!$A$1:$D$376,3,FALSE)</f>
        <v>Woodland Early Learning Center</v>
      </c>
      <c r="C273" s="1"/>
    </row>
    <row r="274" spans="1:3" x14ac:dyDescent="0.25">
      <c r="A274" s="2" t="str">
        <f>([4]UKBuilding_List!A274)</f>
        <v>0489</v>
      </c>
      <c r="B274" s="3" t="str">
        <f>VLOOKUP(A274,[4]UKBuilding_List!$A$1:$D$376,3,FALSE)</f>
        <v>1117 South Limestone</v>
      </c>
      <c r="C274" s="1"/>
    </row>
    <row r="275" spans="1:3" x14ac:dyDescent="0.25">
      <c r="A275" s="2" t="str">
        <f>([4]UKBuilding_List!A275)</f>
        <v>0490</v>
      </c>
      <c r="B275" s="3" t="str">
        <f>VLOOKUP(A275,[4]UKBuilding_List!$A$1:$D$376,3,FALSE)</f>
        <v>Environmental Quality Management</v>
      </c>
      <c r="C275" s="1"/>
    </row>
    <row r="276" spans="1:3" x14ac:dyDescent="0.25">
      <c r="A276" s="2" t="str">
        <f>([4]UKBuilding_List!A276)</f>
        <v>0494</v>
      </c>
      <c r="B276" s="3" t="str">
        <f>VLOOKUP(A276,[4]UKBuilding_List!$A$1:$D$376,3,FALSE)</f>
        <v>Stuckert Career Center</v>
      </c>
      <c r="C276" s="1"/>
    </row>
    <row r="277" spans="1:3" x14ac:dyDescent="0.25">
      <c r="A277" s="2" t="str">
        <f>([4]UKBuilding_List!A277)</f>
        <v>0495</v>
      </c>
      <c r="B277" s="3" t="str">
        <f>VLOOKUP(A277,[4]UKBuilding_List!$A$1:$D$376,3,FALSE)</f>
        <v>James F. Hardymon Communications Building</v>
      </c>
      <c r="C277" s="1"/>
    </row>
    <row r="278" spans="1:3" x14ac:dyDescent="0.25">
      <c r="A278" s="2" t="str">
        <f>([4]UKBuilding_List!A278)</f>
        <v>0503</v>
      </c>
      <c r="B278" s="3" t="str">
        <f>VLOOKUP(A278,[4]UKBuilding_List!$A$1:$D$376,3,FALSE)</f>
        <v>Ralph G Anderson Building (Mech Eng)</v>
      </c>
      <c r="C278" s="1"/>
    </row>
    <row r="279" spans="1:3" x14ac:dyDescent="0.25">
      <c r="A279" s="2" t="str">
        <f>([4]UKBuilding_List!A279)</f>
        <v>0504</v>
      </c>
      <c r="B279" s="3" t="str">
        <f>VLOOKUP(A279,[4]UKBuilding_List!$A$1:$D$376,3,FALSE)</f>
        <v>Phi Gamma Delta Fraternity (FIJI)</v>
      </c>
      <c r="C279" s="1"/>
    </row>
    <row r="280" spans="1:3" x14ac:dyDescent="0.25">
      <c r="A280" s="2" t="str">
        <f>([4]UKBuilding_List!A280)</f>
        <v>0505</v>
      </c>
      <c r="B280" s="3" t="str">
        <f>VLOOKUP(A280,[4]UKBuilding_List!$A$1:$D$376,3,FALSE)</f>
        <v>Kappa Sigma Fraternity</v>
      </c>
      <c r="C280" s="1"/>
    </row>
    <row r="281" spans="1:3" x14ac:dyDescent="0.25">
      <c r="A281" s="2" t="str">
        <f>([4]UKBuilding_List!A281)</f>
        <v>0507</v>
      </c>
      <c r="B281" s="3" t="str">
        <f>VLOOKUP(A281,[4]UKBuilding_List!$A$1:$D$376,3,FALSE)</f>
        <v>Sigma Alpha Epsilon Fraternity</v>
      </c>
      <c r="C281" s="1"/>
    </row>
    <row r="282" spans="1:3" x14ac:dyDescent="0.25">
      <c r="A282" s="2" t="str">
        <f>([4]UKBuilding_List!A282)</f>
        <v>0509</v>
      </c>
      <c r="B282" s="3" t="str">
        <f>VLOOKUP(A282,[4]UKBuilding_List!$A$1:$D$376,3,FALSE)</f>
        <v>Biomedical Biological Sciences Research Building</v>
      </c>
      <c r="C282" s="1"/>
    </row>
    <row r="283" spans="1:3" x14ac:dyDescent="0.25">
      <c r="A283" s="2" t="str">
        <f>([4]UKBuilding_List!A283)</f>
        <v>0514</v>
      </c>
      <c r="B283" s="3" t="str">
        <f>VLOOKUP(A283,[4]UKBuilding_List!$A$1:$D$376,3,FALSE)</f>
        <v>Central Utility Plant #4</v>
      </c>
      <c r="C283" s="1"/>
    </row>
    <row r="284" spans="1:3" x14ac:dyDescent="0.25">
      <c r="A284" s="2" t="str">
        <f>([4]UKBuilding_List!A284)</f>
        <v>0517</v>
      </c>
      <c r="B284" s="3" t="str">
        <f>VLOOKUP(A284,[4]UKBuilding_List!$A$1:$D$376,3,FALSE)</f>
        <v>College of Medicine Learning Center</v>
      </c>
      <c r="C284" s="1"/>
    </row>
    <row r="285" spans="1:3" x14ac:dyDescent="0.25">
      <c r="A285" s="2" t="str">
        <f>([4]UKBuilding_List!A285)</f>
        <v>0518</v>
      </c>
      <c r="B285" s="3" t="str">
        <f>VLOOKUP(A285,[4]UKBuilding_List!$A$1:$D$376,3,FALSE)</f>
        <v>BBSRB Generator Building</v>
      </c>
      <c r="C285" s="1"/>
    </row>
    <row r="286" spans="1:3" x14ac:dyDescent="0.25">
      <c r="A286" s="2" t="str">
        <f>([4]UKBuilding_List!A286)</f>
        <v>0564</v>
      </c>
      <c r="B286" s="3" t="str">
        <f>VLOOKUP(A286,[4]UKBuilding_List!$A$1:$D$376,3,FALSE)</f>
        <v>630 South Broadway</v>
      </c>
      <c r="C286" s="1"/>
    </row>
    <row r="287" spans="1:3" x14ac:dyDescent="0.25">
      <c r="A287" s="2" t="str">
        <f>([4]UKBuilding_List!A287)</f>
        <v>0565</v>
      </c>
      <c r="B287" s="3" t="str">
        <f>VLOOKUP(A287,[4]UKBuilding_List!$A$1:$D$376,3,FALSE)</f>
        <v>John T. Smith Hall</v>
      </c>
      <c r="C287" s="1"/>
    </row>
    <row r="288" spans="1:3" x14ac:dyDescent="0.25">
      <c r="A288" s="2" t="str">
        <f>([4]UKBuilding_List!A288)</f>
        <v>0566</v>
      </c>
      <c r="B288" s="3" t="str">
        <f>VLOOKUP(A288,[4]UKBuilding_List!$A$1:$D$376,3,FALSE)</f>
        <v>Dale E. Baldwin Hall</v>
      </c>
      <c r="C288" s="1"/>
    </row>
    <row r="289" spans="1:3" x14ac:dyDescent="0.25">
      <c r="A289" s="2" t="str">
        <f>([4]UKBuilding_List!A289)</f>
        <v>0567</v>
      </c>
      <c r="B289" s="3" t="str">
        <f>VLOOKUP(A289,[4]UKBuilding_List!$A$1:$D$376,3,FALSE)</f>
        <v>Margaret Ingels Hall</v>
      </c>
      <c r="C289" s="1"/>
    </row>
    <row r="290" spans="1:3" x14ac:dyDescent="0.25">
      <c r="A290" s="2" t="str">
        <f>([4]UKBuilding_List!A290)</f>
        <v>0568</v>
      </c>
      <c r="B290" s="3" t="str">
        <f>VLOOKUP(A290,[4]UKBuilding_List!$A$1:$D$376,3,FALSE)</f>
        <v>David P. Roselle Hall</v>
      </c>
      <c r="C290" s="1"/>
    </row>
    <row r="291" spans="1:3" x14ac:dyDescent="0.25">
      <c r="A291" s="2" t="str">
        <f>([4]UKBuilding_List!A291)</f>
        <v>0571</v>
      </c>
      <c r="B291" s="3" t="str">
        <f>VLOOKUP(A291,[4]UKBuilding_List!$A$1:$D$376,3,FALSE)</f>
        <v>Parking Structure #6</v>
      </c>
      <c r="C291" s="1"/>
    </row>
    <row r="292" spans="1:3" x14ac:dyDescent="0.25">
      <c r="A292" s="2" t="str">
        <f>([4]UKBuilding_List!A292)</f>
        <v>0572</v>
      </c>
      <c r="B292" s="3" t="str">
        <f>VLOOKUP(A292,[4]UKBuilding_List!$A$1:$D$376,3,FALSE)</f>
        <v>Parking Structure #7</v>
      </c>
      <c r="C292" s="1"/>
    </row>
    <row r="293" spans="1:3" x14ac:dyDescent="0.25">
      <c r="A293" s="2" t="str">
        <f>([4]UKBuilding_List!A293)</f>
        <v>0582</v>
      </c>
      <c r="B293" s="3" t="str">
        <f>VLOOKUP(A293,[4]UKBuilding_List!$A$1:$D$376,3,FALSE)</f>
        <v>University Health Service</v>
      </c>
      <c r="C293" s="1"/>
    </row>
    <row r="294" spans="1:3" x14ac:dyDescent="0.25">
      <c r="A294" s="2" t="str">
        <f>([4]UKBuilding_List!A294)</f>
        <v>0585</v>
      </c>
      <c r="B294" s="3" t="str">
        <f>VLOOKUP(A294,[4]UKBuilding_List!$A$1:$D$376,3,FALSE)</f>
        <v>Baseball Training Pavilion</v>
      </c>
      <c r="C294" s="1"/>
    </row>
    <row r="295" spans="1:3" x14ac:dyDescent="0.25">
      <c r="A295" s="2" t="str">
        <f>([4]UKBuilding_List!A295)</f>
        <v>0592</v>
      </c>
      <c r="B295" s="3" t="str">
        <f>VLOOKUP(A295,[4]UKBuilding_List!$A$1:$D$376,3,FALSE)</f>
        <v>Storage Shed</v>
      </c>
      <c r="C295" s="1"/>
    </row>
    <row r="296" spans="1:3" x14ac:dyDescent="0.25">
      <c r="A296" s="2" t="str">
        <f>([4]UKBuilding_List!A296)</f>
        <v>0596</v>
      </c>
      <c r="B296" s="3" t="str">
        <f>VLOOKUP(A296,[4]UKBuilding_List!$A$1:$D$376,3,FALSE)</f>
        <v>Lee T. Todd, Jr. Building</v>
      </c>
      <c r="C296" s="1"/>
    </row>
    <row r="297" spans="1:3" x14ac:dyDescent="0.25">
      <c r="A297" s="2" t="str">
        <f>([4]UKBuilding_List!A297)</f>
        <v>0601</v>
      </c>
      <c r="B297" s="3" t="str">
        <f>VLOOKUP(A297,[4]UKBuilding_List!$A$1:$D$376,3,FALSE)</f>
        <v>Parking Structure #8</v>
      </c>
      <c r="C297" s="1"/>
    </row>
    <row r="298" spans="1:3" x14ac:dyDescent="0.25">
      <c r="A298" s="2" t="str">
        <f>([4]UKBuilding_List!A298)</f>
        <v>0602</v>
      </c>
      <c r="B298" s="3" t="str">
        <f>VLOOKUP(A298,[4]UKBuilding_List!$A$1:$D$376,3,FALSE)</f>
        <v>Pavilion A</v>
      </c>
      <c r="C298" s="1"/>
    </row>
    <row r="299" spans="1:3" x14ac:dyDescent="0.25">
      <c r="A299" s="2" t="str">
        <f>([4]UKBuilding_List!A299)</f>
        <v>0604</v>
      </c>
      <c r="B299" s="3" t="str">
        <f>VLOOKUP(A299,[4]UKBuilding_List!$A$1:$D$376,3,FALSE)</f>
        <v>Joe Craft Center</v>
      </c>
      <c r="C299" s="1"/>
    </row>
    <row r="300" spans="1:3" x14ac:dyDescent="0.25">
      <c r="A300" s="2" t="str">
        <f>([4]UKBuilding_List!A300)</f>
        <v>0611</v>
      </c>
      <c r="B300" s="3" t="str">
        <f>VLOOKUP(A300,[4]UKBuilding_List!$A$1:$D$376,3,FALSE)</f>
        <v>Medical Office Building (Samaritan)</v>
      </c>
      <c r="C300" s="1"/>
    </row>
    <row r="301" spans="1:3" x14ac:dyDescent="0.25">
      <c r="A301" s="2" t="str">
        <f>([4]UKBuilding_List!A301)</f>
        <v>0612</v>
      </c>
      <c r="B301" s="3" t="str">
        <f>VLOOKUP(A301,[4]UKBuilding_List!$A$1:$D$376,3,FALSE)</f>
        <v>Samaritan Chiller Building</v>
      </c>
      <c r="C301" s="1"/>
    </row>
    <row r="302" spans="1:3" x14ac:dyDescent="0.25">
      <c r="A302" s="2" t="str">
        <f>([4]UKBuilding_List!A302)</f>
        <v>0613</v>
      </c>
      <c r="B302" s="3" t="str">
        <f>VLOOKUP(A302,[4]UKBuilding_List!$A$1:$D$376,3,FALSE)</f>
        <v>Samaritan Parking Structure</v>
      </c>
      <c r="C302" s="1"/>
    </row>
    <row r="303" spans="1:3" x14ac:dyDescent="0.25">
      <c r="A303" s="2" t="str">
        <f>([4]UKBuilding_List!A303)</f>
        <v>0616</v>
      </c>
      <c r="B303" s="3" t="str">
        <f>VLOOKUP(A303,[4]UKBuilding_List!$A$1:$D$376,3,FALSE)</f>
        <v>Seaton Center Storage</v>
      </c>
      <c r="C303" s="1"/>
    </row>
    <row r="304" spans="1:3" x14ac:dyDescent="0.25">
      <c r="A304" s="2" t="str">
        <f>([4]UKBuilding_List!A304)</f>
        <v>0618</v>
      </c>
      <c r="B304" s="3" t="str">
        <f>VLOOKUP(A304,[4]UKBuilding_List!$A$1:$D$376,3,FALSE)</f>
        <v>MacAdam Student Observatory</v>
      </c>
      <c r="C304" s="1"/>
    </row>
    <row r="305" spans="1:3" x14ac:dyDescent="0.25">
      <c r="A305" s="2" t="str">
        <f>([4]UKBuilding_List!A305)</f>
        <v>0633</v>
      </c>
      <c r="B305" s="3" t="str">
        <f>VLOOKUP(A305,[4]UKBuilding_List!$A$1:$D$376,3,FALSE)</f>
        <v>Davis Marksbury Building</v>
      </c>
      <c r="C305" s="1"/>
    </row>
    <row r="306" spans="1:3" x14ac:dyDescent="0.25">
      <c r="A306" s="2" t="str">
        <f>([4]UKBuilding_List!A306)</f>
        <v>0644</v>
      </c>
      <c r="B306" s="3" t="str">
        <f>VLOOKUP(A306,[4]UKBuilding_List!$A$1:$D$376,3,FALSE)</f>
        <v>Wildcat Coal Lodge</v>
      </c>
      <c r="C306" s="1"/>
    </row>
    <row r="307" spans="1:3" x14ac:dyDescent="0.25">
      <c r="A307" s="2" t="str">
        <f>([4]UKBuilding_List!A307)</f>
        <v>0651</v>
      </c>
      <c r="B307" s="3" t="str">
        <f>VLOOKUP(A307,[4]UKBuilding_List!$A$1:$D$376,3,FALSE)</f>
        <v>Mandrell Hall</v>
      </c>
      <c r="C307" s="1"/>
    </row>
    <row r="308" spans="1:3" x14ac:dyDescent="0.25">
      <c r="A308" s="2" t="str">
        <f>([4]UKBuilding_List!A308)</f>
        <v>0652</v>
      </c>
      <c r="B308" s="3" t="str">
        <f>VLOOKUP(A308,[4]UKBuilding_List!$A$1:$D$376,3,FALSE)</f>
        <v>Bosworth Hall</v>
      </c>
      <c r="C308" s="1"/>
    </row>
    <row r="309" spans="1:3" x14ac:dyDescent="0.25">
      <c r="A309" s="2" t="str">
        <f>([4]UKBuilding_List!A309)</f>
        <v>0653</v>
      </c>
      <c r="B309" s="3" t="str">
        <f>VLOOKUP(A309,[4]UKBuilding_List!$A$1:$D$376,3,FALSE)</f>
        <v>Sanders Hall</v>
      </c>
      <c r="C309" s="1"/>
    </row>
    <row r="310" spans="1:3" x14ac:dyDescent="0.25">
      <c r="A310" s="2" t="str">
        <f>([4]UKBuilding_List!A310)</f>
        <v>0654</v>
      </c>
      <c r="B310" s="3" t="str">
        <f>VLOOKUP(A310,[4]UKBuilding_List!$A$1:$D$376,3,FALSE)</f>
        <v>Building 100</v>
      </c>
      <c r="C310" s="1"/>
    </row>
    <row r="311" spans="1:3" x14ac:dyDescent="0.25">
      <c r="A311" s="2" t="str">
        <f>([4]UKBuilding_List!A311)</f>
        <v>0655</v>
      </c>
      <c r="B311" s="3" t="str">
        <f>VLOOKUP(A311,[4]UKBuilding_List!$A$1:$D$376,3,FALSE)</f>
        <v>Building 200</v>
      </c>
      <c r="C311" s="1"/>
    </row>
    <row r="312" spans="1:3" x14ac:dyDescent="0.25">
      <c r="A312" s="2" t="str">
        <f>([4]UKBuilding_List!A312)</f>
        <v>0656</v>
      </c>
      <c r="B312" s="3" t="str">
        <f>VLOOKUP(A312,[4]UKBuilding_List!$A$1:$D$376,3,FALSE)</f>
        <v>Building 300</v>
      </c>
      <c r="C312" s="1"/>
    </row>
    <row r="313" spans="1:3" x14ac:dyDescent="0.25">
      <c r="A313" s="2" t="str">
        <f>([4]UKBuilding_List!A313)</f>
        <v>0657</v>
      </c>
      <c r="B313" s="3" t="str">
        <f>VLOOKUP(A313,[4]UKBuilding_List!$A$1:$D$376,3,FALSE)</f>
        <v>Building 400</v>
      </c>
      <c r="C313" s="1"/>
    </row>
    <row r="314" spans="1:3" x14ac:dyDescent="0.25">
      <c r="A314" s="2" t="str">
        <f>([4]UKBuilding_List!A314)</f>
        <v>0658</v>
      </c>
      <c r="B314" s="3" t="str">
        <f>VLOOKUP(A314,[4]UKBuilding_List!$A$1:$D$376,3,FALSE)</f>
        <v>Maintenance Bldg.</v>
      </c>
      <c r="C314" s="1"/>
    </row>
    <row r="315" spans="1:3" x14ac:dyDescent="0.25">
      <c r="A315" s="2" t="str">
        <f>([4]UKBuilding_List!A315)</f>
        <v>0659</v>
      </c>
      <c r="B315" s="3" t="str">
        <f>VLOOKUP(A315,[4]UKBuilding_List!$A$1:$D$376,3,FALSE)</f>
        <v>Gas Building</v>
      </c>
      <c r="C315" s="1"/>
    </row>
    <row r="316" spans="1:3" x14ac:dyDescent="0.25">
      <c r="A316" s="2" t="str">
        <f>([4]UKBuilding_List!A316)</f>
        <v>0660</v>
      </c>
      <c r="B316" s="3" t="str">
        <f>VLOOKUP(A316,[4]UKBuilding_List!$A$1:$D$376,3,FALSE)</f>
        <v>Maxwelton Ct. Apts #1</v>
      </c>
      <c r="C316" s="1"/>
    </row>
    <row r="317" spans="1:3" x14ac:dyDescent="0.25">
      <c r="A317" s="2" t="str">
        <f>([4]UKBuilding_List!A317)</f>
        <v>0661</v>
      </c>
      <c r="B317" s="3" t="str">
        <f>VLOOKUP(A317,[4]UKBuilding_List!$A$1:$D$376,3,FALSE)</f>
        <v>Maxwelton Ct. Apts #2</v>
      </c>
      <c r="C317" s="1"/>
    </row>
    <row r="318" spans="1:3" x14ac:dyDescent="0.25">
      <c r="A318" s="2" t="str">
        <f>([4]UKBuilding_List!A318)</f>
        <v>0662</v>
      </c>
      <c r="B318" s="3" t="str">
        <f>VLOOKUP(A318,[4]UKBuilding_List!$A$1:$D$376,3,FALSE)</f>
        <v>Maxwelton Ct. Apts #3</v>
      </c>
      <c r="C318" s="1"/>
    </row>
    <row r="319" spans="1:3" x14ac:dyDescent="0.25">
      <c r="A319" s="2" t="str">
        <f>([4]UKBuilding_List!A319)</f>
        <v>0663</v>
      </c>
      <c r="B319" s="3" t="str">
        <f>VLOOKUP(A319,[4]UKBuilding_List!$A$1:$D$376,3,FALSE)</f>
        <v>Maxwelton Ct. Apts #4</v>
      </c>
      <c r="C319" s="1"/>
    </row>
    <row r="320" spans="1:3" x14ac:dyDescent="0.25">
      <c r="A320" s="2" t="str">
        <f>([4]UKBuilding_List!A320)</f>
        <v>0664</v>
      </c>
      <c r="B320" s="3" t="str">
        <f>VLOOKUP(A320,[4]UKBuilding_List!$A$1:$D$376,3,FALSE)</f>
        <v>Maxwelton Ct. Apts #5</v>
      </c>
      <c r="C320" s="1"/>
    </row>
    <row r="321" spans="1:3" x14ac:dyDescent="0.25">
      <c r="A321" s="2" t="str">
        <f>([4]UKBuilding_List!A321)</f>
        <v>0665</v>
      </c>
      <c r="B321" s="3" t="str">
        <f>VLOOKUP(A321,[4]UKBuilding_List!$A$1:$D$376,3,FALSE)</f>
        <v>Maxwelton Ct. Apts #6</v>
      </c>
      <c r="C321" s="1"/>
    </row>
    <row r="322" spans="1:3" x14ac:dyDescent="0.25">
      <c r="A322" s="2" t="str">
        <f>([4]UKBuilding_List!A322)</f>
        <v>0666</v>
      </c>
      <c r="B322" s="3" t="str">
        <f>VLOOKUP(A322,[4]UKBuilding_List!$A$1:$D$376,3,FALSE)</f>
        <v>Maxwelton Ct. Apts #7</v>
      </c>
      <c r="C322" s="1"/>
    </row>
    <row r="323" spans="1:3" x14ac:dyDescent="0.25">
      <c r="A323" s="2" t="str">
        <f>([4]UKBuilding_List!A323)</f>
        <v>0667</v>
      </c>
      <c r="B323" s="3" t="str">
        <f>VLOOKUP(A323,[4]UKBuilding_List!$A$1:$D$376,3,FALSE)</f>
        <v>Maxwelton Ct. Apts #8</v>
      </c>
      <c r="C323" s="1"/>
    </row>
    <row r="324" spans="1:3" x14ac:dyDescent="0.25">
      <c r="A324" s="2" t="str">
        <f>([4]UKBuilding_List!A324)</f>
        <v>0668</v>
      </c>
      <c r="B324" s="3" t="str">
        <f>VLOOKUP(A324,[4]UKBuilding_List!$A$1:$D$376,3,FALSE)</f>
        <v>Maxwelton Ct. Apts #9</v>
      </c>
      <c r="C324" s="1"/>
    </row>
    <row r="325" spans="1:3" x14ac:dyDescent="0.25">
      <c r="A325" s="2" t="str">
        <f>([4]UKBuilding_List!A325)</f>
        <v>0669</v>
      </c>
      <c r="B325" s="3" t="str">
        <f>VLOOKUP(A325,[4]UKBuilding_List!$A$1:$D$376,3,FALSE)</f>
        <v>Maxwelton Ct. Apts #10</v>
      </c>
      <c r="C325" s="1"/>
    </row>
    <row r="326" spans="1:3" x14ac:dyDescent="0.25">
      <c r="A326" s="2" t="str">
        <f>([4]UKBuilding_List!A326)</f>
        <v>0670</v>
      </c>
      <c r="B326" s="3" t="str">
        <f>VLOOKUP(A326,[4]UKBuilding_List!$A$1:$D$376,3,FALSE)</f>
        <v>Maxwelton Ct. Apts #11</v>
      </c>
      <c r="C326" s="1"/>
    </row>
    <row r="327" spans="1:3" x14ac:dyDescent="0.25">
      <c r="A327" s="2" t="str">
        <f>([4]UKBuilding_List!A327)</f>
        <v>0671</v>
      </c>
      <c r="B327" s="3" t="str">
        <f>VLOOKUP(A327,[4]UKBuilding_List!$A$1:$D$376,3,FALSE)</f>
        <v>Maxwelton Ct. Apts #12</v>
      </c>
      <c r="C327" s="1"/>
    </row>
    <row r="328" spans="1:3" x14ac:dyDescent="0.25">
      <c r="A328" s="2" t="str">
        <f>([4]UKBuilding_List!A328)</f>
        <v>0672</v>
      </c>
      <c r="B328" s="3" t="str">
        <f>VLOOKUP(A328,[4]UKBuilding_List!$A$1:$D$376,3,FALSE)</f>
        <v>Maxwelton Ct. Apts #13</v>
      </c>
      <c r="C328" s="1"/>
    </row>
    <row r="329" spans="1:3" x14ac:dyDescent="0.25">
      <c r="A329" s="2" t="str">
        <f>([4]UKBuilding_List!A329)</f>
        <v>0673</v>
      </c>
      <c r="B329" s="3" t="str">
        <f>VLOOKUP(A329,[4]UKBuilding_List!$A$1:$D$376,3,FALSE)</f>
        <v>Maxwelton Ct. Apts #14</v>
      </c>
      <c r="C329" s="1"/>
    </row>
    <row r="330" spans="1:3" x14ac:dyDescent="0.25">
      <c r="A330" s="2" t="str">
        <f>([4]UKBuilding_List!A330)</f>
        <v>0674</v>
      </c>
      <c r="B330" s="3" t="str">
        <f>VLOOKUP(A330,[4]UKBuilding_List!$A$1:$D$376,3,FALSE)</f>
        <v>Maxwelton Ct. Apts #15</v>
      </c>
      <c r="C330" s="1"/>
    </row>
    <row r="331" spans="1:3" x14ac:dyDescent="0.25">
      <c r="A331" s="2" t="str">
        <f>([4]UKBuilding_List!A331)</f>
        <v>0675</v>
      </c>
      <c r="B331" s="3" t="str">
        <f>VLOOKUP(A331,[4]UKBuilding_List!$A$1:$D$376,3,FALSE)</f>
        <v>Maxwelton Ct. Apts #16</v>
      </c>
      <c r="C331" s="1"/>
    </row>
    <row r="332" spans="1:3" x14ac:dyDescent="0.25">
      <c r="A332" s="2" t="str">
        <f>([4]UKBuilding_List!A332)</f>
        <v>0676</v>
      </c>
      <c r="B332" s="3" t="str">
        <f>VLOOKUP(A332,[4]UKBuilding_List!$A$1:$D$376,3,FALSE)</f>
        <v>Bill Gatton Student Center</v>
      </c>
      <c r="C332" s="1"/>
    </row>
    <row r="333" spans="1:3" x14ac:dyDescent="0.25">
      <c r="A333" s="2" t="str">
        <f>([4]UKBuilding_List!A333)</f>
        <v>0677</v>
      </c>
      <c r="B333" s="3" t="str">
        <f>VLOOKUP(A333,[4]UKBuilding_List!$A$1:$D$376,3,FALSE)</f>
        <v>University Flats</v>
      </c>
      <c r="C333" s="1"/>
    </row>
    <row r="334" spans="1:3" x14ac:dyDescent="0.25">
      <c r="A334" s="2" t="str">
        <f>([4]UKBuilding_List!A334)</f>
        <v>0678</v>
      </c>
      <c r="B334" s="3" t="str">
        <f>VLOOKUP(A334,[4]UKBuilding_List!$A$1:$D$376,3,FALSE)</f>
        <v>Lewis Hall</v>
      </c>
      <c r="C334" s="1"/>
    </row>
    <row r="335" spans="1:3" x14ac:dyDescent="0.25">
      <c r="A335" s="2" t="str">
        <f>([4]UKBuilding_List!A335)</f>
        <v>0679</v>
      </c>
      <c r="B335" s="3" t="str">
        <f>VLOOKUP(A335,[4]UKBuilding_List!$A$1:$D$376,3,FALSE)</f>
        <v>Healthy Kentucky Research Building</v>
      </c>
      <c r="C335" s="1"/>
    </row>
    <row r="336" spans="1:3" x14ac:dyDescent="0.25">
      <c r="A336" s="2" t="str">
        <f>([4]UKBuilding_List!A336)</f>
        <v>0682</v>
      </c>
      <c r="B336" s="3" t="str">
        <f>VLOOKUP(A336,[4]UKBuilding_List!$A$1:$D$376,3,FALSE)</f>
        <v>Kentucky Proud Park</v>
      </c>
      <c r="C336" s="1"/>
    </row>
    <row r="337" spans="1:3" x14ac:dyDescent="0.25">
      <c r="A337" s="2" t="str">
        <f>([4]UKBuilding_List!A337)</f>
        <v>0690</v>
      </c>
      <c r="B337" s="3" t="str">
        <f>VLOOKUP(A337,[4]UKBuilding_List!$A$1:$D$376,3,FALSE)</f>
        <v>441 Rose Ln</v>
      </c>
      <c r="C337" s="1"/>
    </row>
    <row r="338" spans="1:3" x14ac:dyDescent="0.25">
      <c r="A338" s="2" t="str">
        <f>([4]UKBuilding_List!A338)</f>
        <v>0695</v>
      </c>
      <c r="B338" s="3" t="str">
        <f>VLOOKUP(A338,[4]UKBuilding_List!$A$1:$D$376,3,FALSE)</f>
        <v>Blue Lot Bus Shelter</v>
      </c>
      <c r="C338" s="1"/>
    </row>
    <row r="339" spans="1:3" x14ac:dyDescent="0.25">
      <c r="A339" s="2" t="str">
        <f>([4]UKBuilding_List!A339)</f>
        <v>0698</v>
      </c>
      <c r="B339" s="3" t="str">
        <f>VLOOKUP(A339,[4]UKBuilding_List!$A$1:$D$376,3,FALSE)</f>
        <v>Waller Healthcare Annex #1</v>
      </c>
      <c r="C339" s="1"/>
    </row>
    <row r="340" spans="1:3" x14ac:dyDescent="0.25">
      <c r="A340" s="2" t="str">
        <f>([4]UKBuilding_List!A340)</f>
        <v>0699</v>
      </c>
      <c r="B340" s="3" t="str">
        <f>VLOOKUP(A340,[4]UKBuilding_List!$A$1:$D$376,3,FALSE)</f>
        <v>Waller Healthcare Annex #2</v>
      </c>
      <c r="C340" s="1"/>
    </row>
    <row r="341" spans="1:3" x14ac:dyDescent="0.25">
      <c r="A341" s="2" t="str">
        <f>([4]UKBuilding_List!A341)</f>
        <v>0702</v>
      </c>
      <c r="B341" s="3" t="str">
        <f>VLOOKUP(A341,[4]UKBuilding_List!$A$1:$D$376,3,FALSE)</f>
        <v>Soccer Support Building</v>
      </c>
      <c r="C341" s="1"/>
    </row>
    <row r="342" spans="1:3" x14ac:dyDescent="0.25">
      <c r="A342" s="2" t="str">
        <f>([4]UKBuilding_List!A342)</f>
        <v>0703</v>
      </c>
      <c r="B342" s="3" t="str">
        <f>VLOOKUP(A342,[4]UKBuilding_List!$A$1:$D$376,3,FALSE)</f>
        <v>Senior Center</v>
      </c>
      <c r="C342" s="1"/>
    </row>
    <row r="343" spans="1:3" x14ac:dyDescent="0.25">
      <c r="A343" s="2" t="str">
        <f>([4]UKBuilding_List!A343)</f>
        <v>0708</v>
      </c>
      <c r="B343" s="3" t="str">
        <f>VLOOKUP(A343,[4]UKBuilding_List!$A$1:$D$376,3,FALSE)</f>
        <v>Kiln Enclosure Building</v>
      </c>
      <c r="C343" s="1"/>
    </row>
    <row r="344" spans="1:3" x14ac:dyDescent="0.25">
      <c r="A344" s="2" t="str">
        <f>([4]UKBuilding_List!A344)</f>
        <v>0711</v>
      </c>
      <c r="B344" s="3" t="str">
        <f>VLOOKUP(A344,[4]UKBuilding_List!$A$1:$D$376,3,FALSE)</f>
        <v>Orange Lot Bus Shelter</v>
      </c>
      <c r="C344" s="1"/>
    </row>
    <row r="345" spans="1:3" x14ac:dyDescent="0.25">
      <c r="A345" s="2" t="str">
        <f>([4]UKBuilding_List!A345)</f>
        <v>0712</v>
      </c>
      <c r="B345" s="3" t="str">
        <f>VLOOKUP(A345,[4]UKBuilding_List!$A$1:$D$376,3,FALSE)</f>
        <v>430 Transylvania Park</v>
      </c>
      <c r="C345" s="1"/>
    </row>
    <row r="346" spans="1:3" x14ac:dyDescent="0.25">
      <c r="A346" s="2" t="str">
        <f>([4]UKBuilding_List!A346)</f>
        <v>0713</v>
      </c>
      <c r="B346" s="3" t="str">
        <f>VLOOKUP(A346,[4]UKBuilding_List!$A$1:$D$376,3,FALSE)</f>
        <v>463 Rose Ln</v>
      </c>
      <c r="C346" s="1"/>
    </row>
    <row r="347" spans="1:3" x14ac:dyDescent="0.25">
      <c r="A347" s="2" t="str">
        <f>([4]UKBuilding_List!A347)</f>
        <v>0715</v>
      </c>
      <c r="B347" s="3" t="str">
        <f>VLOOKUP(A347,[4]UKBuilding_List!$A$1:$D$376,3,FALSE)</f>
        <v>600 S Broadway</v>
      </c>
      <c r="C347" s="1"/>
    </row>
    <row r="348" spans="1:3" x14ac:dyDescent="0.25">
      <c r="A348" s="2" t="str">
        <f>([4]UKBuilding_List!A348)</f>
        <v>0717</v>
      </c>
      <c r="B348" s="3" t="str">
        <f>VLOOKUP(A348,[4]UKBuilding_List!$A$1:$D$376,3,FALSE)</f>
        <v>156 Leader Ave</v>
      </c>
      <c r="C348" s="1"/>
    </row>
    <row r="349" spans="1:3" x14ac:dyDescent="0.25">
      <c r="A349" s="2" t="str">
        <f>([4]UKBuilding_List!A349)</f>
        <v>0718</v>
      </c>
      <c r="B349" s="3" t="str">
        <f>VLOOKUP(A349,[4]UKBuilding_List!$A$1:$D$376,3,FALSE)</f>
        <v>125 State St</v>
      </c>
      <c r="C349" s="1"/>
    </row>
    <row r="350" spans="1:3" x14ac:dyDescent="0.25">
      <c r="A350" s="2">
        <f>([4]UKBuilding_List!A350)</f>
        <v>1200</v>
      </c>
      <c r="B350" s="3" t="str">
        <f>VLOOKUP(A350,[4]UKBuilding_List!$A$1:$D$376,3,FALSE)</f>
        <v>Electric Substation #1</v>
      </c>
      <c r="C350" s="1"/>
    </row>
    <row r="351" spans="1:3" x14ac:dyDescent="0.25">
      <c r="A351" s="2">
        <f>([4]UKBuilding_List!A351)</f>
        <v>1201</v>
      </c>
      <c r="B351" s="3" t="str">
        <f>VLOOKUP(A351,[4]UKBuilding_List!$A$1:$D$376,3,FALSE)</f>
        <v>Electric Substation #3</v>
      </c>
      <c r="C351" s="1"/>
    </row>
    <row r="352" spans="1:3" x14ac:dyDescent="0.25">
      <c r="A352" s="2">
        <f>([4]UKBuilding_List!A352)</f>
        <v>2100</v>
      </c>
      <c r="B352" s="3" t="str">
        <f>VLOOKUP(A352,[4]UKBuilding_List!$A$1:$D$376,3,FALSE)</f>
        <v>Alpha Chi Omega Sorority</v>
      </c>
      <c r="C352" s="1"/>
    </row>
    <row r="353" spans="1:3" x14ac:dyDescent="0.25">
      <c r="A353" s="2">
        <f>([4]UKBuilding_List!A353)</f>
        <v>2101</v>
      </c>
      <c r="B353" s="3" t="str">
        <f>VLOOKUP(A353,[4]UKBuilding_List!$A$1:$D$376,3,FALSE)</f>
        <v>Beta Theta Pi Fraternity</v>
      </c>
      <c r="C353" s="1"/>
    </row>
    <row r="354" spans="1:3" x14ac:dyDescent="0.25">
      <c r="A354" s="2">
        <f>([4]UKBuilding_List!A354)</f>
        <v>2102</v>
      </c>
      <c r="B354" s="3" t="str">
        <f>VLOOKUP(A354,[4]UKBuilding_List!$A$1:$D$376,3,FALSE)</f>
        <v>New Kappa Alpha Theta Sorority</v>
      </c>
      <c r="C354" s="1"/>
    </row>
    <row r="355" spans="1:3" x14ac:dyDescent="0.25">
      <c r="A355" s="2">
        <f>([4]UKBuilding_List!A355)</f>
        <v>2103</v>
      </c>
      <c r="B355" s="3" t="str">
        <f>VLOOKUP(A355,[4]UKBuilding_List!$A$1:$D$376,3,FALSE)</f>
        <v>Phi Kappa Tau</v>
      </c>
      <c r="C355" s="1"/>
    </row>
    <row r="356" spans="1:3" x14ac:dyDescent="0.25">
      <c r="A356" s="2" t="str">
        <f>([4]UKBuilding_List!A356)</f>
        <v>8633</v>
      </c>
      <c r="B356" s="3" t="str">
        <f>VLOOKUP(A356,[4]UKBuilding_List!$A$1:$D$376,3,FALSE)</f>
        <v>UK HealthCare Good Samaritan Hospital</v>
      </c>
      <c r="C356" s="1"/>
    </row>
    <row r="357" spans="1:3" x14ac:dyDescent="0.25">
      <c r="A357" s="2" t="str">
        <f>([4]UKBuilding_List!A357)</f>
        <v>9127</v>
      </c>
      <c r="B357" s="3" t="str">
        <f>VLOOKUP(A357,[4]UKBuilding_List!$A$1:$D$376,3,FALSE)</f>
        <v>1101 S. Limestone</v>
      </c>
      <c r="C357" s="1"/>
    </row>
    <row r="358" spans="1:3" x14ac:dyDescent="0.25">
      <c r="A358" s="2" t="str">
        <f>([4]UKBuilding_List!A358)</f>
        <v>9766</v>
      </c>
      <c r="B358" s="3" t="str">
        <f>VLOOKUP(A358,[4]UKBuilding_List!$A$1:$D$376,3,FALSE)</f>
        <v xml:space="preserve">New Equine Analytical Chemistry Lab      </v>
      </c>
      <c r="C358" s="1"/>
    </row>
    <row r="359" spans="1:3" x14ac:dyDescent="0.25">
      <c r="A359" s="2" t="str">
        <f>([4]UKBuilding_List!A359)</f>
        <v>9772</v>
      </c>
      <c r="B359" s="3" t="str">
        <f>VLOOKUP(A359,[4]UKBuilding_List!$A$1:$D$376,3,FALSE)</f>
        <v>1221 S. Broadway</v>
      </c>
      <c r="C359" s="1"/>
    </row>
    <row r="360" spans="1:3" x14ac:dyDescent="0.25">
      <c r="A360" s="2">
        <f>([4]UKBuilding_List!A360)</f>
        <v>9813</v>
      </c>
      <c r="B360" s="3" t="str">
        <f>VLOOKUP(A360,[4]UKBuilding_List!$A$1:$D$376,3,FALSE)</f>
        <v>Child Development Center of the Bluegrass, Inc.</v>
      </c>
      <c r="C360" s="1"/>
    </row>
    <row r="361" spans="1:3" x14ac:dyDescent="0.25">
      <c r="A361" s="2" t="str">
        <f>([4]UKBuilding_List!A361)</f>
        <v>9853</v>
      </c>
      <c r="B361" s="3" t="str">
        <f>VLOOKUP(A361,[4]UKBuilding_List!$A$1:$D$376,3,FALSE)</f>
        <v>Shriners Hospitals for Children Medical Center - Lexington</v>
      </c>
      <c r="C361" s="1"/>
    </row>
    <row r="362" spans="1:3" x14ac:dyDescent="0.25">
      <c r="A362" s="2" t="str">
        <f>([4]UKBuilding_List!A362)</f>
        <v>9854</v>
      </c>
      <c r="B362" s="3" t="str">
        <f>VLOOKUP(A362,[4]UKBuilding_List!$A$1:$D$376,3,FALSE)</f>
        <v>Anthropology Research Building</v>
      </c>
      <c r="C362" s="1"/>
    </row>
    <row r="363" spans="1:3" x14ac:dyDescent="0.25">
      <c r="A363" s="2" t="str">
        <f>([4]UKBuilding_List!A363)</f>
        <v>9861</v>
      </c>
      <c r="B363" s="3" t="str">
        <f>VLOOKUP(A363,[4]UKBuilding_List!$A$1:$D$376,3,FALSE)</f>
        <v>845 Angliana Ave</v>
      </c>
      <c r="C363" s="1"/>
    </row>
    <row r="364" spans="1:3" x14ac:dyDescent="0.25">
      <c r="A364" s="2" t="str">
        <f>([4]UKBuilding_List!A364)</f>
        <v>9873</v>
      </c>
      <c r="B364" s="3" t="str">
        <f>VLOOKUP(A364,[4]UKBuilding_List!$A$1:$D$376,3,FALSE)</f>
        <v>UKHC Midwife Clinic</v>
      </c>
      <c r="C364" s="1"/>
    </row>
    <row r="365" spans="1:3" x14ac:dyDescent="0.25">
      <c r="A365" s="2" t="str">
        <f>([4]UKBuilding_List!A365)</f>
        <v>9875</v>
      </c>
      <c r="B365" s="3" t="str">
        <f>VLOOKUP(A365,[4]UKBuilding_List!$A$1:$D$376,3,FALSE)</f>
        <v>Vaughan Warehouse and Office</v>
      </c>
      <c r="C365" s="1"/>
    </row>
    <row r="366" spans="1:3" x14ac:dyDescent="0.25">
      <c r="A366" s="2" t="str">
        <f>([4]UKBuilding_List!A366)</f>
        <v>9876</v>
      </c>
      <c r="B366" s="3" t="str">
        <f>VLOOKUP(A366,[4]UKBuilding_List!$A$1:$D$376,3,FALSE)</f>
        <v>Vaughan Warehouse #1</v>
      </c>
      <c r="C366" s="1"/>
    </row>
    <row r="367" spans="1:3" x14ac:dyDescent="0.25">
      <c r="A367" s="2" t="str">
        <f>([4]UKBuilding_List!A367)</f>
        <v>9877</v>
      </c>
      <c r="B367" s="3" t="str">
        <f>VLOOKUP(A367,[4]UKBuilding_List!$A$1:$D$376,3,FALSE)</f>
        <v>Vaughan Warehouse #2</v>
      </c>
      <c r="C367" s="1"/>
    </row>
    <row r="368" spans="1:3" x14ac:dyDescent="0.25">
      <c r="A368" s="2" t="str">
        <f>([4]UKBuilding_List!A368)</f>
        <v>9878</v>
      </c>
      <c r="B368" s="3" t="str">
        <f>VLOOKUP(A368,[4]UKBuilding_List!$A$1:$D$376,3,FALSE)</f>
        <v>Vaughan Warehouse #7</v>
      </c>
      <c r="C368" s="1"/>
    </row>
    <row r="369" spans="1:3" x14ac:dyDescent="0.25">
      <c r="A369" s="2" t="str">
        <f>([4]UKBuilding_List!A369)</f>
        <v>9879</v>
      </c>
      <c r="B369" s="3" t="str">
        <f>VLOOKUP(A369,[4]UKBuilding_List!$A$1:$D$376,3,FALSE)</f>
        <v>Vaughan Warehouse #3</v>
      </c>
      <c r="C369" s="1"/>
    </row>
    <row r="370" spans="1:3" x14ac:dyDescent="0.25">
      <c r="A370" s="2" t="str">
        <f>([4]UKBuilding_List!A370)</f>
        <v>9881</v>
      </c>
      <c r="B370" s="3" t="str">
        <f>VLOOKUP(A370,[4]UKBuilding_List!$A$1:$D$376,3,FALSE)</f>
        <v>Vaughan Warehouse #4</v>
      </c>
      <c r="C370" s="1"/>
    </row>
    <row r="371" spans="1:3" x14ac:dyDescent="0.25">
      <c r="A371" s="2" t="str">
        <f>([4]UKBuilding_List!A371)</f>
        <v>9882</v>
      </c>
      <c r="B371" s="3" t="str">
        <f>VLOOKUP(A371,[4]UKBuilding_List!$A$1:$D$376,3,FALSE)</f>
        <v>Vaughan Warehouse #5</v>
      </c>
      <c r="C371" s="1"/>
    </row>
    <row r="372" spans="1:3" x14ac:dyDescent="0.25">
      <c r="A372" s="2" t="str">
        <f>([4]UKBuilding_List!A372)</f>
        <v>9925</v>
      </c>
      <c r="B372" s="3" t="str">
        <f>VLOOKUP(A372,[4]UKBuilding_List!$A$1:$D$376,3,FALSE)</f>
        <v>Alpha Phi Sorority</v>
      </c>
      <c r="C372" s="1"/>
    </row>
    <row r="373" spans="1:3" x14ac:dyDescent="0.25">
      <c r="A373" s="2" t="str">
        <f>([4]UKBuilding_List!A373)</f>
        <v>9983</v>
      </c>
      <c r="B373" s="3" t="str">
        <f>VLOOKUP(A373,[4]UKBuilding_List!$A$1:$D$376,3,FALSE)</f>
        <v>College of Medicine Building</v>
      </c>
      <c r="C373" s="1"/>
    </row>
    <row r="374" spans="1:3" x14ac:dyDescent="0.25">
      <c r="A374" s="2" t="str">
        <f>([4]UKBuilding_List!A374)</f>
        <v xml:space="preserve"> </v>
      </c>
      <c r="B374" s="3" t="str">
        <f>VLOOKUP(A374,[4]UKBuilding_List!$A$1:$D$376,3,FALSE)</f>
        <v xml:space="preserve"> 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>
        <f>([4]UKBuilding_List!A403)</f>
        <v>0</v>
      </c>
      <c r="B403" s="3" t="e">
        <f>VLOOKUP(A403,[4]UKBuilding_List!$A$1:$D$376,3,FALSE)</f>
        <v>#N/A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2020-03-30T18:08:35Z</dcterms:modified>
</cp:coreProperties>
</file>