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32\"/>
    </mc:Choice>
  </mc:AlternateContent>
  <bookViews>
    <workbookView xWindow="0" yWindow="0" windowWidth="21570" windowHeight="775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21" i="1" l="1"/>
  <c r="M21" i="1"/>
  <c r="J22" i="1"/>
  <c r="M22" i="1"/>
  <c r="J23" i="1"/>
  <c r="M23" i="1"/>
  <c r="J24" i="1"/>
  <c r="M24" i="1"/>
  <c r="J25" i="1"/>
  <c r="M25" i="1"/>
  <c r="G27" i="1"/>
  <c r="H2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2" i="1"/>
  <c r="M13" i="1"/>
  <c r="M11" i="1"/>
  <c r="M18" i="1"/>
  <c r="M17" i="1"/>
  <c r="M19" i="1"/>
  <c r="M20" i="1"/>
  <c r="M6" i="1"/>
  <c r="J7" i="1"/>
  <c r="J8" i="1"/>
  <c r="J9" i="1"/>
  <c r="J12" i="1"/>
  <c r="J13" i="1"/>
  <c r="J11" i="1"/>
  <c r="J18" i="1"/>
  <c r="J17" i="1"/>
  <c r="J19" i="1"/>
  <c r="J20" i="1"/>
  <c r="M27" i="1" l="1"/>
  <c r="K2" i="1" s="1"/>
  <c r="J2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<sst xmlns="http://schemas.openxmlformats.org/spreadsheetml/2006/main" count="192" uniqueCount="105">
  <si>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</si>
  <si>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</si>
  <si>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</si>
  <si>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</si>
  <si>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</si>
  <si>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</si>
  <si>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</si>
  <si>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</si>
  <si>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</si>
  <si>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</si>
  <si>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</si>
  <si>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</si>
  <si>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</si>
  <si>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</si>
  <si>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</si>
  <si>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</si>
  <si>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</si>
  <si>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</si>
  <si>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</si>
  <si>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</si>
  <si>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</si>
  <si>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</si>
  <si>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</si>
  <si>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</si>
  <si>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</si>
  <si>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</si>
  <si>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</si>
  <si>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</si>
  <si>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</si>
  <si>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</si>
  <si>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</si>
  <si>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</si>
  <si>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</si>
  <si>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</si>
  <si>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</si>
  <si>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</si>
  <si>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</si>
  <si>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</si>
  <si>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</si>
  <si>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</si>
  <si>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</si>
  <si>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</si>
  <si>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</si>
  <si>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</si>
  <si>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</si>
  <si>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</si>
  <si>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</si>
  <si>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</si>
  <si>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</si>
  <si>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</si>
  <si>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</si>
  <si>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</si>
  <si>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</si>
  <si>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</si>
  <si>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</si>
  <si>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</si>
  <si>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</si>
  <si>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</si>
  <si>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</si>
  <si>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</si>
  <si>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</si>
  <si>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</si>
  <si>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</si>
  <si>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</si>
  <si>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</si>
  <si>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</si>
  <si>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</si>
  <si>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</si>
  <si>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</si>
  <si>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</si>
  <si>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</si>
  <si>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</si>
  <si>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</si>
  <si>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</si>
  <si>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</si>
  <si>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300E</t>
  </si>
  <si>
    <t>03</t>
  </si>
  <si>
    <t>301</t>
  </si>
  <si>
    <t>301A</t>
  </si>
  <si>
    <t>301B</t>
  </si>
  <si>
    <t>301A1</t>
  </si>
  <si>
    <t>303A</t>
  </si>
  <si>
    <t>301C</t>
  </si>
  <si>
    <t>0232</t>
  </si>
  <si>
    <t>405C</t>
  </si>
  <si>
    <t>405G</t>
  </si>
  <si>
    <t>405F</t>
  </si>
  <si>
    <t>04</t>
  </si>
  <si>
    <t>Function of space is revised to be circulation; Verify Tags and Signage</t>
  </si>
  <si>
    <t>405N</t>
  </si>
  <si>
    <t>Verify Tags and Signage</t>
  </si>
  <si>
    <t>Office; Verify Tags and Signage</t>
  </si>
  <si>
    <t>Note: FIS did not gain access to 4th floor room 405 to field verify eBARS tags status and door signagae status.</t>
  </si>
  <si>
    <t>Renovation has changed function of space; Verify Tags and Signage</t>
  </si>
  <si>
    <t>was not in eBARS</t>
  </si>
  <si>
    <t>door btwn 301B and 300E; might need a tag</t>
  </si>
  <si>
    <t>LX-0232-03-301B</t>
  </si>
  <si>
    <t>Re activate</t>
  </si>
  <si>
    <t>LX-0232-03-301A1</t>
  </si>
  <si>
    <t>NURSING - Room 301A1</t>
  </si>
  <si>
    <t>NURSING - Room 301B</t>
  </si>
  <si>
    <t>LX-0232-04-405M</t>
  </si>
  <si>
    <t>NURSING - Room 405M</t>
  </si>
  <si>
    <t>LX-0232-04-405N</t>
  </si>
  <si>
    <t>NURSING - Room 405N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</si>
</sst>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14" fillId="0" borderId="0" xfId="0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topLeftCell="A4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2" bestFit="1" customWidth="1"/>
    <col min="2" max="2" width="7.42578125" style="22" bestFit="1" customWidth="1"/>
    <col min="3" max="3" width="24" style="14" customWidth="1"/>
    <col min="4" max="4" width="14.28515625" style="14" bestFit="1" customWidth="1"/>
    <col min="5" max="5" width="8.42578125" style="14" bestFit="1" customWidth="1"/>
    <col min="6" max="6" width="13.28515625" style="14" bestFit="1" customWidth="1"/>
    <col min="7" max="8" width="18.5703125" style="11" customWidth="1"/>
    <col min="9" max="9" width="26.85546875" style="11" customWidth="1"/>
    <col min="10" max="14" width="9.140625" style="14"/>
    <col min="15" max="15" width="11.5703125" style="14" customWidth="1"/>
    <col min="16" max="16384" width="9.140625" style="14"/>
  </cols>
  <sheetData>
    <row r="1" spans="1:16" ht="90" x14ac:dyDescent="0.25">
      <c r="A1" s="56" t="s">
        <v>7</v>
      </c>
      <c r="B1" s="73" t="s">
        <v>83</v>
      </c>
      <c r="C1" s="73"/>
      <c r="F1" s="58" t="s">
        <v>10</v>
      </c>
      <c r="G1" s="66">
        <v>42860</v>
      </c>
      <c r="J1" s="60" t="s">
        <v>33</v>
      </c>
      <c r="K1" s="60" t="s">
        <v>34</v>
      </c>
      <c r="L1" s="16"/>
      <c r="M1" s="16"/>
      <c r="N1" s="16"/>
      <c r="O1" s="17" t="s">
        <v>35</v>
      </c>
      <c r="P1" s="18" t="s">
        <v>47</v>
      </c>
    </row>
    <row r="2" spans="1:16" ht="16.5" thickBot="1" x14ac:dyDescent="0.3">
      <c r="A2" s="57" t="s">
        <v>8</v>
      </c>
      <c r="B2" s="74" t="str">
        <f>VLOOKUP(B1,[2]BuildingList!A:B,2,FALSE)</f>
        <v>College of Nursing</v>
      </c>
      <c r="C2" s="74"/>
      <c r="F2" s="59" t="s">
        <v>12</v>
      </c>
      <c r="G2" s="67" t="s">
        <v>71</v>
      </c>
      <c r="J2" s="13">
        <f>G27-J27</f>
        <v>9</v>
      </c>
      <c r="K2" s="13">
        <f>H27-M27</f>
        <v>7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C4" s="72" t="s">
        <v>92</v>
      </c>
      <c r="J4" s="11"/>
      <c r="K4" s="11"/>
      <c r="L4" s="11"/>
      <c r="M4" s="11"/>
      <c r="N4" s="11"/>
      <c r="O4" s="11"/>
    </row>
    <row r="5" spans="1:16" s="25" customFormat="1" ht="45.75" thickBot="1" x14ac:dyDescent="0.3">
      <c r="A5" s="61" t="s">
        <v>19</v>
      </c>
      <c r="B5" s="61" t="s">
        <v>14</v>
      </c>
      <c r="C5" s="62" t="s">
        <v>9</v>
      </c>
      <c r="D5" s="62" t="s">
        <v>4</v>
      </c>
      <c r="E5" s="62" t="s">
        <v>1</v>
      </c>
      <c r="F5" s="62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35" customFormat="1" ht="30.75" thickTop="1" x14ac:dyDescent="0.25">
      <c r="A6" s="42" t="s">
        <v>75</v>
      </c>
      <c r="B6" s="42" t="s">
        <v>76</v>
      </c>
      <c r="C6" s="36" t="s">
        <v>27</v>
      </c>
      <c r="D6" s="35" t="s">
        <v>5</v>
      </c>
      <c r="E6" s="44">
        <v>600</v>
      </c>
      <c r="F6" s="44">
        <v>592</v>
      </c>
      <c r="G6" s="36" t="s">
        <v>3</v>
      </c>
      <c r="H6" s="36" t="s">
        <v>2</v>
      </c>
      <c r="I6" s="36" t="s">
        <v>95</v>
      </c>
      <c r="J6" s="51">
        <f>IF(G6="No Change","N/A",IF(G6="New Tag Required",Lookup!F:F,IF(G6="Remove Old Tag",Lookup!F:F,IF(G6="N/A","N/A",""))))</f>
        <v>0</v>
      </c>
      <c r="K6" s="52"/>
      <c r="L6" s="51"/>
      <c r="M6" s="51" t="str">
        <f>IF(H6="No Change","N/A",IF(H6="New Tag Required",Lookup!F:F,IF(H6="Remove Old Sign",Lookup!F:F,IF(H6="N/A","N/A",""))))</f>
        <v>N/A</v>
      </c>
      <c r="N6" s="52"/>
      <c r="O6" s="51"/>
    </row>
    <row r="7" spans="1:16" s="35" customFormat="1" x14ac:dyDescent="0.25">
      <c r="A7" s="42" t="s">
        <v>77</v>
      </c>
      <c r="B7" s="42" t="s">
        <v>76</v>
      </c>
      <c r="C7" s="36" t="s">
        <v>22</v>
      </c>
      <c r="D7" s="35" t="s">
        <v>5</v>
      </c>
      <c r="E7" s="44">
        <v>3111</v>
      </c>
      <c r="F7" s="44">
        <v>1317</v>
      </c>
      <c r="G7" s="36" t="s">
        <v>3</v>
      </c>
      <c r="H7" s="36" t="s">
        <v>18</v>
      </c>
      <c r="I7" s="36"/>
      <c r="J7" s="51">
        <f>IF(G7="No Change","N/A",IF(G7="New Tag Required",Lookup!F:F,IF(G7="Remove Old Tag",Lookup!F:F,IF(G7="N/A","N/A",""))))</f>
        <v>0</v>
      </c>
      <c r="K7" s="52"/>
      <c r="L7" s="51"/>
      <c r="M7" s="51" t="str">
        <f>IF(H7="No Change","N/A",IF(H7="New Tag Required",Lookup!F:F,IF(H7="Remove Old Sign",Lookup!F:F,IF(H7="N/A","N/A",""))))</f>
        <v/>
      </c>
      <c r="N7" s="52"/>
      <c r="O7" s="51"/>
    </row>
    <row r="8" spans="1:16" s="35" customFormat="1" ht="15" customHeight="1" x14ac:dyDescent="0.25">
      <c r="A8" s="42" t="s">
        <v>78</v>
      </c>
      <c r="B8" s="42" t="s">
        <v>76</v>
      </c>
      <c r="C8" s="36" t="s">
        <v>24</v>
      </c>
      <c r="D8" s="35" t="s">
        <v>5</v>
      </c>
      <c r="E8" s="44">
        <v>0</v>
      </c>
      <c r="F8" s="44">
        <v>1142</v>
      </c>
      <c r="G8" s="36" t="s">
        <v>3</v>
      </c>
      <c r="H8" s="36" t="s">
        <v>18</v>
      </c>
      <c r="I8" s="36" t="s">
        <v>94</v>
      </c>
      <c r="J8" s="51">
        <f>IF(G8="No Change","N/A",IF(G8="New Tag Required",Lookup!F:F,IF(G8="Remove Old Tag",Lookup!F:F,IF(G8="N/A","N/A",""))))</f>
        <v>0</v>
      </c>
      <c r="K8" s="52"/>
      <c r="L8" s="51"/>
      <c r="M8" s="51" t="str">
        <f>IF(H8="No Change","N/A",IF(H8="New Tag Required",Lookup!F:F,IF(H8="Remove Old Sign",Lookup!F:F,IF(H8="N/A","N/A",""))))</f>
        <v/>
      </c>
      <c r="N8" s="52"/>
      <c r="O8" s="51"/>
    </row>
    <row r="9" spans="1:16" s="35" customFormat="1" x14ac:dyDescent="0.25">
      <c r="A9" s="53" t="s">
        <v>80</v>
      </c>
      <c r="B9" s="42" t="s">
        <v>76</v>
      </c>
      <c r="C9" s="36" t="s">
        <v>24</v>
      </c>
      <c r="D9" s="35" t="s">
        <v>5</v>
      </c>
      <c r="E9" s="44">
        <v>0</v>
      </c>
      <c r="F9" s="44">
        <v>127</v>
      </c>
      <c r="G9" s="36" t="s">
        <v>3</v>
      </c>
      <c r="H9" s="36" t="s">
        <v>18</v>
      </c>
      <c r="I9" s="36" t="s">
        <v>94</v>
      </c>
      <c r="J9" s="51">
        <f>IF(G9="No Change","N/A",IF(G9="New Tag Required",Lookup!F:F,IF(G9="Remove Old Tag",Lookup!F:F,IF(G9="N/A","N/A",""))))</f>
        <v>0</v>
      </c>
      <c r="K9" s="52"/>
      <c r="L9" s="51"/>
      <c r="M9" s="51" t="str">
        <f>IF(H9="No Change","N/A",IF(H9="New Tag Required",Lookup!F:F,IF(H9="Remove Old Sign",Lookup!F:F,IF(H9="N/A","N/A",""))))</f>
        <v/>
      </c>
      <c r="N9" s="52"/>
      <c r="O9" s="51"/>
    </row>
    <row r="10" spans="1:16" s="35" customFormat="1" x14ac:dyDescent="0.25">
      <c r="A10" s="53" t="s">
        <v>79</v>
      </c>
      <c r="B10" s="42"/>
      <c r="C10" s="36" t="s">
        <v>50</v>
      </c>
      <c r="D10" s="35" t="s">
        <v>5</v>
      </c>
      <c r="E10" s="44">
        <v>0</v>
      </c>
      <c r="F10" s="44">
        <v>498</v>
      </c>
      <c r="G10" s="36" t="s">
        <v>3</v>
      </c>
      <c r="H10" s="36" t="s">
        <v>18</v>
      </c>
      <c r="I10" s="36" t="s">
        <v>94</v>
      </c>
      <c r="J10" s="51"/>
      <c r="K10" s="52"/>
      <c r="L10" s="51"/>
      <c r="M10" s="51"/>
      <c r="N10" s="52"/>
      <c r="O10" s="51"/>
    </row>
    <row r="11" spans="1:16" s="35" customFormat="1" x14ac:dyDescent="0.25">
      <c r="A11" s="53" t="s">
        <v>82</v>
      </c>
      <c r="B11" s="42" t="s">
        <v>76</v>
      </c>
      <c r="C11" s="36" t="s">
        <v>30</v>
      </c>
      <c r="D11" s="35" t="s">
        <v>6</v>
      </c>
      <c r="E11" s="44">
        <v>842</v>
      </c>
      <c r="F11" s="44">
        <v>842</v>
      </c>
      <c r="G11" s="36" t="s">
        <v>3</v>
      </c>
      <c r="H11" s="36" t="s">
        <v>18</v>
      </c>
      <c r="I11" s="36"/>
      <c r="J11" s="51">
        <f>IF(G11="No Change","N/A",IF(G11="New Tag Required",Lookup!F:F,IF(G11="Remove Old Tag",Lookup!F:F,IF(G11="N/A","N/A",""))))</f>
        <v>0</v>
      </c>
      <c r="K11" s="52"/>
      <c r="L11" s="51"/>
      <c r="M11" s="51" t="str">
        <f>IF(H11="No Change","N/A",IF(H11="New Tag Required",Lookup!F:F,IF(H11="Remove Old Sign",Lookup!F:F,IF(H11="N/A","N/A",""))))</f>
        <v/>
      </c>
      <c r="N11" s="52"/>
      <c r="O11" s="51"/>
    </row>
    <row r="12" spans="1:16" s="35" customFormat="1" x14ac:dyDescent="0.25">
      <c r="A12" s="53">
        <v>303</v>
      </c>
      <c r="B12" s="42" t="s">
        <v>76</v>
      </c>
      <c r="C12" s="36" t="s">
        <v>49</v>
      </c>
      <c r="D12" s="35" t="s">
        <v>5</v>
      </c>
      <c r="E12" s="44">
        <v>153</v>
      </c>
      <c r="F12" s="44">
        <v>185</v>
      </c>
      <c r="G12" s="36" t="s">
        <v>3</v>
      </c>
      <c r="H12" s="36" t="s">
        <v>18</v>
      </c>
      <c r="I12" s="36"/>
      <c r="J12" s="51">
        <f>IF(G12="No Change","N/A",IF(G12="New Tag Required",Lookup!F:F,IF(G12="Remove Old Tag",Lookup!F:F,IF(G12="N/A","N/A",""))))</f>
        <v>0</v>
      </c>
      <c r="K12" s="52"/>
      <c r="L12" s="51"/>
      <c r="M12" s="51" t="str">
        <f>IF(H12="No Change","N/A",IF(H12="New Tag Required",Lookup!F:F,IF(H12="Remove Old Sign",Lookup!F:F,IF(H12="N/A","N/A",""))))</f>
        <v/>
      </c>
      <c r="N12" s="52"/>
      <c r="O12" s="51"/>
    </row>
    <row r="13" spans="1:16" s="35" customFormat="1" x14ac:dyDescent="0.25">
      <c r="A13" s="53" t="s">
        <v>81</v>
      </c>
      <c r="B13" s="42" t="s">
        <v>76</v>
      </c>
      <c r="C13" s="36" t="s">
        <v>22</v>
      </c>
      <c r="D13" s="35" t="s">
        <v>5</v>
      </c>
      <c r="E13" s="44">
        <v>150</v>
      </c>
      <c r="F13" s="44">
        <v>114</v>
      </c>
      <c r="G13" s="36" t="s">
        <v>2</v>
      </c>
      <c r="H13" s="36" t="s">
        <v>2</v>
      </c>
      <c r="I13" s="36"/>
      <c r="J13" s="51" t="str">
        <f>IF(G13="No Change","N/A",IF(G13="New Tag Required",Lookup!F:F,IF(G13="Remove Old Tag",Lookup!F:F,IF(G13="N/A","N/A",""))))</f>
        <v>N/A</v>
      </c>
      <c r="K13" s="52"/>
      <c r="L13" s="51"/>
      <c r="M13" s="51" t="str">
        <f>IF(H13="No Change","N/A",IF(H13="New Tag Required",Lookup!F:F,IF(H13="Remove Old Sign",Lookup!F:F,IF(H13="N/A","N/A",""))))</f>
        <v>N/A</v>
      </c>
      <c r="N13" s="52"/>
      <c r="O13" s="51"/>
    </row>
    <row r="15" spans="1:16" s="35" customFormat="1" x14ac:dyDescent="0.25">
      <c r="A15" s="53">
        <v>400</v>
      </c>
      <c r="B15" s="65" t="s">
        <v>87</v>
      </c>
      <c r="C15" s="36" t="s">
        <v>73</v>
      </c>
      <c r="D15" s="35" t="s">
        <v>5</v>
      </c>
      <c r="E15" s="44">
        <v>1527</v>
      </c>
      <c r="F15" s="44">
        <v>1529</v>
      </c>
      <c r="G15" s="36" t="s">
        <v>2</v>
      </c>
      <c r="H15" s="36" t="s">
        <v>2</v>
      </c>
      <c r="I15" s="36"/>
      <c r="J15" s="51"/>
      <c r="K15" s="52"/>
      <c r="L15" s="51"/>
      <c r="M15" s="51"/>
      <c r="N15" s="52"/>
      <c r="O15" s="51"/>
    </row>
    <row r="16" spans="1:16" s="35" customFormat="1" x14ac:dyDescent="0.25">
      <c r="A16" s="53">
        <v>405</v>
      </c>
      <c r="B16" s="65" t="s">
        <v>87</v>
      </c>
      <c r="C16" s="36" t="s">
        <v>73</v>
      </c>
      <c r="D16" s="35" t="s">
        <v>5</v>
      </c>
      <c r="E16" s="44">
        <v>135</v>
      </c>
      <c r="F16" s="44">
        <v>140</v>
      </c>
      <c r="G16" s="36" t="s">
        <v>2</v>
      </c>
      <c r="H16" s="36" t="s">
        <v>2</v>
      </c>
      <c r="I16" s="36" t="s">
        <v>90</v>
      </c>
      <c r="J16" s="51"/>
      <c r="K16" s="52"/>
      <c r="L16" s="51"/>
      <c r="M16" s="51"/>
      <c r="N16" s="52"/>
      <c r="O16" s="51"/>
    </row>
    <row r="17" spans="1:17" s="35" customFormat="1" ht="45" x14ac:dyDescent="0.25">
      <c r="A17" s="53" t="s">
        <v>84</v>
      </c>
      <c r="B17" s="42" t="s">
        <v>87</v>
      </c>
      <c r="C17" s="36" t="s">
        <v>22</v>
      </c>
      <c r="D17" s="35" t="s">
        <v>5</v>
      </c>
      <c r="E17" s="44">
        <v>122</v>
      </c>
      <c r="F17" s="44">
        <v>136</v>
      </c>
      <c r="G17" s="36" t="s">
        <v>2</v>
      </c>
      <c r="H17" s="36" t="s">
        <v>2</v>
      </c>
      <c r="I17" s="36" t="s">
        <v>88</v>
      </c>
      <c r="J17" s="51" t="str">
        <f>IF(G17="No Change","N/A",IF(G17="New Tag Required",Lookup!F:F,IF(G17="Remove Old Tag",Lookup!F:F,IF(G17="N/A","N/A",""))))</f>
        <v>N/A</v>
      </c>
      <c r="K17" s="54"/>
      <c r="L17" s="36"/>
      <c r="M17" s="51" t="str">
        <f>IF(H17="No Change","N/A",IF(H17="New Tag Required",Lookup!F:F,IF(H17="Remove Old Sign",Lookup!F:F,IF(H17="N/A","N/A",""))))</f>
        <v>N/A</v>
      </c>
      <c r="N17" s="54"/>
      <c r="O17" s="36"/>
    </row>
    <row r="18" spans="1:17" s="35" customFormat="1" ht="45" x14ac:dyDescent="0.25">
      <c r="A18" s="53" t="s">
        <v>86</v>
      </c>
      <c r="B18" s="42" t="s">
        <v>87</v>
      </c>
      <c r="C18" s="36" t="s">
        <v>22</v>
      </c>
      <c r="D18" s="35" t="s">
        <v>5</v>
      </c>
      <c r="E18" s="44">
        <v>257</v>
      </c>
      <c r="F18" s="44">
        <v>177</v>
      </c>
      <c r="G18" s="36" t="s">
        <v>3</v>
      </c>
      <c r="H18" s="36" t="s">
        <v>56</v>
      </c>
      <c r="I18" s="36" t="s">
        <v>93</v>
      </c>
      <c r="J18" s="51">
        <f>IF(G18="No Change","N/A",IF(G18="New Tag Required",Lookup!F:F,IF(G18="Remove Old Tag",Lookup!F:F,IF(G18="N/A","N/A",""))))</f>
        <v>0</v>
      </c>
      <c r="K18" s="52"/>
      <c r="L18" s="51"/>
      <c r="M18" s="51" t="str">
        <f>IF(H18="No Change","N/A",IF(H18="New Tag Required",Lookup!F:F,IF(H18="Remove Old Sign",Lookup!F:F,IF(H18="N/A","N/A",""))))</f>
        <v/>
      </c>
      <c r="N18" s="52"/>
      <c r="O18" s="51"/>
    </row>
    <row r="19" spans="1:17" s="35" customFormat="1" ht="45" x14ac:dyDescent="0.25">
      <c r="A19" s="53" t="s">
        <v>85</v>
      </c>
      <c r="B19" s="42" t="s">
        <v>87</v>
      </c>
      <c r="C19" s="36" t="s">
        <v>22</v>
      </c>
      <c r="D19" s="35" t="s">
        <v>5</v>
      </c>
      <c r="E19" s="44">
        <v>317</v>
      </c>
      <c r="F19" s="44">
        <v>254</v>
      </c>
      <c r="G19" s="36" t="s">
        <v>2</v>
      </c>
      <c r="H19" s="36" t="s">
        <v>2</v>
      </c>
      <c r="I19" s="36" t="s">
        <v>88</v>
      </c>
      <c r="J19" s="51" t="str">
        <f>IF(G19="No Change","N/A",IF(G19="New Tag Required",Lookup!F:F,IF(G19="Remove Old Tag",Lookup!F:F,IF(G19="N/A","N/A",""))))</f>
        <v>N/A</v>
      </c>
      <c r="K19" s="54"/>
      <c r="L19" s="36"/>
      <c r="M19" s="51" t="str">
        <f>IF(H19="No Change","N/A",IF(H19="New Tag Required",Lookup!F:F,IF(H19="Remove Old Sign",Lookup!F:F,IF(H19="N/A","N/A",""))))</f>
        <v>N/A</v>
      </c>
      <c r="N19" s="54"/>
      <c r="O19" s="36"/>
    </row>
    <row r="20" spans="1:17" s="35" customFormat="1" ht="30" x14ac:dyDescent="0.25">
      <c r="A20" s="53" t="s">
        <v>89</v>
      </c>
      <c r="B20" s="42"/>
      <c r="C20" s="36" t="s">
        <v>50</v>
      </c>
      <c r="D20" s="35" t="s">
        <v>5</v>
      </c>
      <c r="E20" s="44">
        <v>0</v>
      </c>
      <c r="F20" s="44">
        <v>112</v>
      </c>
      <c r="G20" s="36" t="s">
        <v>3</v>
      </c>
      <c r="H20" s="36" t="s">
        <v>18</v>
      </c>
      <c r="I20" s="36" t="s">
        <v>91</v>
      </c>
      <c r="J20" s="51">
        <f>IF(G20="No Change","N/A",IF(G20="New Tag Required",Lookup!F:F,IF(G20="Remove Old Tag",Lookup!F:F,IF(G20="N/A","N/A",""))))</f>
        <v>0</v>
      </c>
      <c r="K20" s="55"/>
      <c r="M20" s="51" t="str">
        <f>IF(H20="No Change","N/A",IF(H20="New Tag Required",Lookup!F:F,IF(H20="Remove Old Sign",Lookup!F:F,IF(H20="N/A","N/A",""))))</f>
        <v/>
      </c>
      <c r="N20" s="54"/>
      <c r="O20" s="36"/>
    </row>
    <row r="21" spans="1:17" x14ac:dyDescent="0.25">
      <c r="A21" s="43"/>
      <c r="C21" s="36"/>
      <c r="D21" s="35"/>
      <c r="E21" s="44"/>
      <c r="F21" s="44"/>
      <c r="G21" s="36"/>
      <c r="H21" s="36"/>
      <c r="I21" s="36"/>
      <c r="J21" s="51" t="str">
        <f>IF(G21="No Change","N/A",IF(G21="New Tag Required",Lookup!F:F,IF(G21="Remove Old Tag",Lookup!F:F,IF(G21="N/A","N/A",""))))</f>
        <v/>
      </c>
      <c r="K21" s="55"/>
      <c r="L21" s="35"/>
      <c r="M21" s="51" t="str">
        <f>IF(H21="No Change","N/A",IF(H21="New Tag Required",Lookup!F:F,IF(H21="Remove Old Sign",Lookup!F:F,IF(H21="N/A","N/A",""))))</f>
        <v/>
      </c>
      <c r="N21" s="55"/>
      <c r="O21" s="35"/>
      <c r="P21" s="35"/>
      <c r="Q21" s="35"/>
    </row>
    <row r="22" spans="1:17" x14ac:dyDescent="0.25">
      <c r="A22" s="43"/>
      <c r="C22" s="36"/>
      <c r="D22" s="35"/>
      <c r="E22" s="44"/>
      <c r="F22" s="44"/>
      <c r="G22" s="36"/>
      <c r="H22" s="36"/>
      <c r="I22" s="36"/>
      <c r="J22" s="51" t="str">
        <f>IF(G22="No Change","N/A",IF(G22="New Tag Required",Lookup!F:F,IF(G22="Remove Old Tag",Lookup!F:F,IF(G22="N/A","N/A",""))))</f>
        <v/>
      </c>
      <c r="K22" s="55"/>
      <c r="L22" s="35"/>
      <c r="M22" s="51" t="str">
        <f>IF(H22="No Change","N/A",IF(H22="New Tag Required",Lookup!F:F,IF(H22="Remove Old Sign",Lookup!F:F,IF(H22="N/A","N/A",""))))</f>
        <v/>
      </c>
      <c r="N22" s="55"/>
      <c r="O22" s="35"/>
      <c r="P22" s="35"/>
      <c r="Q22" s="35"/>
    </row>
    <row r="23" spans="1:17" x14ac:dyDescent="0.25">
      <c r="A23" s="43"/>
      <c r="C23" s="36"/>
      <c r="D23" s="35"/>
      <c r="E23" s="44"/>
      <c r="F23" s="44"/>
      <c r="G23" s="36"/>
      <c r="H23" s="36"/>
      <c r="I23" s="36"/>
      <c r="J23" s="51" t="str">
        <f>IF(G23="No Change","N/A",IF(G23="New Tag Required",Lookup!F:F,IF(G23="Remove Old Tag",Lookup!F:F,IF(G23="N/A","N/A",""))))</f>
        <v/>
      </c>
      <c r="K23" s="55"/>
      <c r="L23" s="35"/>
      <c r="M23" s="51" t="str">
        <f>IF(H23="No Change","N/A",IF(H23="New Tag Required",Lookup!F:F,IF(H23="Remove Old Sign",Lookup!F:F,IF(H23="N/A","N/A",""))))</f>
        <v/>
      </c>
      <c r="N23" s="55"/>
      <c r="O23" s="35"/>
      <c r="P23" s="35"/>
      <c r="Q23" s="35"/>
    </row>
    <row r="24" spans="1:17" x14ac:dyDescent="0.25">
      <c r="A24" s="50"/>
      <c r="C24" s="36"/>
      <c r="D24" s="35"/>
      <c r="E24" s="44"/>
      <c r="F24" s="44"/>
      <c r="G24" s="36"/>
      <c r="H24" s="36"/>
      <c r="I24" s="36"/>
      <c r="J24" s="51" t="str">
        <f>IF(G24="No Change","N/A",IF(G24="New Tag Required",Lookup!F:F,IF(G24="Remove Old Tag",Lookup!F:F,IF(G24="N/A","N/A",""))))</f>
        <v/>
      </c>
      <c r="K24" s="55"/>
      <c r="L24" s="35"/>
      <c r="M24" s="51" t="str">
        <f>IF(H24="No Change","N/A",IF(H24="New Tag Required",Lookup!F:F,IF(H24="Remove Old Sign",Lookup!F:F,IF(H24="N/A","N/A",""))))</f>
        <v/>
      </c>
      <c r="N24" s="55"/>
      <c r="O24" s="35"/>
      <c r="P24" s="35"/>
      <c r="Q24" s="35"/>
    </row>
    <row r="25" spans="1:17" ht="15.75" thickBot="1" x14ac:dyDescent="0.3">
      <c r="A25" s="53"/>
      <c r="C25" s="36"/>
      <c r="D25" s="35"/>
      <c r="E25" s="44"/>
      <c r="F25" s="44"/>
      <c r="G25" s="36"/>
      <c r="H25" s="36"/>
      <c r="I25" s="36"/>
      <c r="J25" s="51" t="str">
        <f>IF(G25="No Change","N/A",IF(G25="New Tag Required",Lookup!F:F,IF(G25="Remove Old Tag",Lookup!F:F,IF(G25="N/A","N/A",""))))</f>
        <v/>
      </c>
      <c r="K25" s="55"/>
      <c r="L25" s="35"/>
      <c r="M25" s="51" t="str">
        <f>IF(H25="No Change","N/A",IF(H25="New Tag Required",Lookup!F:F,IF(H25="Remove Old Sign",Lookup!F:F,IF(H25="N/A","N/A",""))))</f>
        <v/>
      </c>
      <c r="N25" s="55"/>
      <c r="O25" s="35"/>
      <c r="P25" s="35"/>
      <c r="Q25" s="35"/>
    </row>
    <row r="26" spans="1:17" ht="45" x14ac:dyDescent="0.25">
      <c r="A26" s="53"/>
      <c r="C26" s="11"/>
      <c r="E26" s="26"/>
      <c r="F26" s="28"/>
      <c r="G26" s="68" t="s">
        <v>45</v>
      </c>
      <c r="H26" s="69" t="s">
        <v>46</v>
      </c>
      <c r="J26" s="64" t="s">
        <v>40</v>
      </c>
      <c r="K26" s="10"/>
      <c r="L26" s="10"/>
      <c r="M26" s="64" t="s">
        <v>41</v>
      </c>
    </row>
    <row r="27" spans="1:17" ht="15.75" thickBot="1" x14ac:dyDescent="0.3">
      <c r="A27" s="53"/>
      <c r="C27" s="11"/>
      <c r="E27" s="26"/>
      <c r="F27" s="28"/>
      <c r="G27" s="70">
        <f>COUNTIF(G6:G26,"New Tag Required")</f>
        <v>9</v>
      </c>
      <c r="H27" s="71">
        <f>COUNTIF(H6:H26,"New Sign Required")</f>
        <v>7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7" x14ac:dyDescent="0.25">
      <c r="A28" s="53"/>
      <c r="C28" s="11"/>
      <c r="E28" s="26"/>
      <c r="F28" s="26"/>
    </row>
    <row r="29" spans="1:17" x14ac:dyDescent="0.25">
      <c r="A29" s="53"/>
      <c r="C29" s="11"/>
      <c r="E29" s="26"/>
      <c r="F29" s="26"/>
    </row>
    <row r="30" spans="1:17" x14ac:dyDescent="0.25">
      <c r="A30" s="53"/>
      <c r="C30" s="11"/>
      <c r="E30" s="26"/>
      <c r="F30" s="26"/>
    </row>
    <row r="31" spans="1:17" x14ac:dyDescent="0.25">
      <c r="A31" s="43"/>
      <c r="C31" s="11"/>
      <c r="E31" s="26"/>
      <c r="F31" s="26"/>
    </row>
    <row r="32" spans="1:17" x14ac:dyDescent="0.25">
      <c r="A32" s="43"/>
      <c r="C32" s="11"/>
      <c r="E32" s="26"/>
      <c r="F32" s="27"/>
    </row>
    <row r="33" spans="1:6" x14ac:dyDescent="0.25">
      <c r="A33" s="43"/>
      <c r="C33" s="11"/>
      <c r="E33" s="26"/>
      <c r="F33" s="26"/>
    </row>
    <row r="34" spans="1:6" x14ac:dyDescent="0.25">
      <c r="A34" s="50"/>
      <c r="C34" s="11"/>
      <c r="E34" s="26"/>
      <c r="F34" s="26"/>
    </row>
    <row r="35" spans="1:6" x14ac:dyDescent="0.25">
      <c r="A35" s="50"/>
      <c r="C35" s="11"/>
      <c r="E35" s="26"/>
      <c r="F35" s="26"/>
    </row>
    <row r="36" spans="1:6" x14ac:dyDescent="0.25">
      <c r="A36" s="50"/>
      <c r="C36" s="11"/>
    </row>
    <row r="37" spans="1:6" x14ac:dyDescent="0.25">
      <c r="A37" s="50"/>
      <c r="C37" s="11"/>
    </row>
    <row r="38" spans="1:6" x14ac:dyDescent="0.25">
      <c r="A38" s="50"/>
      <c r="C38" s="11"/>
    </row>
    <row r="39" spans="1:6" x14ac:dyDescent="0.25">
      <c r="A39" s="50"/>
      <c r="C39" s="11"/>
    </row>
    <row r="40" spans="1:6" x14ac:dyDescent="0.25">
      <c r="A40" s="50"/>
      <c r="C40" s="11"/>
    </row>
    <row r="41" spans="1:6" x14ac:dyDescent="0.25">
      <c r="C41" s="11"/>
    </row>
    <row r="42" spans="1:6" x14ac:dyDescent="0.25"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181" spans="3:3" x14ac:dyDescent="0.25">
      <c r="C181" s="14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34 G15:G25 G9:G13">
    <cfRule type="containsText" dxfId="50" priority="126" operator="containsText" text="New Tag Required">
      <formula>NOT(ISERROR(SEARCH("New Tag Required",G9)))</formula>
    </cfRule>
  </conditionalFormatting>
  <conditionalFormatting sqref="D6 D20:D80 D15:D16 D8:D13">
    <cfRule type="containsText" dxfId="49" priority="125" operator="containsText" text="Yes">
      <formula>NOT(ISERROR(SEARCH("Yes",D6)))</formula>
    </cfRule>
  </conditionalFormatting>
  <conditionalFormatting sqref="H181:H402 H29:H37 H40:H80 H15:H25 H9:H13">
    <cfRule type="containsText" dxfId="48" priority="113" operator="containsText" text="New Sign Required">
      <formula>NOT(ISERROR(SEARCH("New Sign Required",H9)))</formula>
    </cfRule>
  </conditionalFormatting>
  <conditionalFormatting sqref="G29:G37 G40:G80 G15:H25 G9:H13">
    <cfRule type="containsText" dxfId="47" priority="112" operator="containsText" text="Action Required">
      <formula>NOT(ISERROR(SEARCH("Action Required",G9)))</formula>
    </cfRule>
  </conditionalFormatting>
  <conditionalFormatting sqref="H29:H37 H40:H80">
    <cfRule type="containsText" dxfId="46" priority="111" operator="containsText" text="Action Required">
      <formula>NOT(ISERROR(SEARCH("Action Required",H29)))</formula>
    </cfRule>
  </conditionalFormatting>
  <conditionalFormatting sqref="G6">
    <cfRule type="containsText" dxfId="45" priority="53" operator="containsText" text="New Tag Required">
      <formula>NOT(ISERROR(SEARCH("New Tag Required",G6)))</formula>
    </cfRule>
  </conditionalFormatting>
  <conditionalFormatting sqref="H6">
    <cfRule type="containsText" dxfId="44" priority="51" operator="containsText" text="New Sign Required">
      <formula>NOT(ISERROR(SEARCH("New Sign Required",H6)))</formula>
    </cfRule>
  </conditionalFormatting>
  <conditionalFormatting sqref="G6">
    <cfRule type="containsText" dxfId="43" priority="50" operator="containsText" text="Action Required">
      <formula>NOT(ISERROR(SEARCH("Action Required",G6)))</formula>
    </cfRule>
  </conditionalFormatting>
  <conditionalFormatting sqref="H6">
    <cfRule type="containsText" dxfId="42" priority="49" operator="containsText" text="Action Required">
      <formula>NOT(ISERROR(SEARCH("Action Required",H6)))</formula>
    </cfRule>
  </conditionalFormatting>
  <conditionalFormatting sqref="G6">
    <cfRule type="containsText" dxfId="41" priority="48" operator="containsText" text="New Tag Required">
      <formula>NOT(ISERROR(SEARCH("New Tag Required",G6)))</formula>
    </cfRule>
  </conditionalFormatting>
  <conditionalFormatting sqref="D6">
    <cfRule type="containsText" dxfId="40" priority="47" operator="containsText" text="Yes">
      <formula>NOT(ISERROR(SEARCH("Yes",D6)))</formula>
    </cfRule>
  </conditionalFormatting>
  <conditionalFormatting sqref="G6">
    <cfRule type="containsText" dxfId="39" priority="46" operator="containsText" text="Action Required">
      <formula>NOT(ISERROR(SEARCH("Action Required",G6)))</formula>
    </cfRule>
  </conditionalFormatting>
  <conditionalFormatting sqref="D81:D180">
    <cfRule type="containsText" dxfId="38" priority="45" operator="containsText" text="Yes">
      <formula>NOT(ISERROR(SEARCH("Yes",D81)))</formula>
    </cfRule>
  </conditionalFormatting>
  <conditionalFormatting sqref="H81:H180">
    <cfRule type="containsText" dxfId="37" priority="44" operator="containsText" text="New Sign Required">
      <formula>NOT(ISERROR(SEARCH("New Sign Required",H81)))</formula>
    </cfRule>
  </conditionalFormatting>
  <conditionalFormatting sqref="G81:G180">
    <cfRule type="containsText" dxfId="36" priority="43" operator="containsText" text="Action Required">
      <formula>NOT(ISERROR(SEARCH("Action Required",G81)))</formula>
    </cfRule>
  </conditionalFormatting>
  <conditionalFormatting sqref="H81:H180">
    <cfRule type="containsText" dxfId="35" priority="42" operator="containsText" text="Action Required">
      <formula>NOT(ISERROR(SEARCH("Action Required",H81)))</formula>
    </cfRule>
  </conditionalFormatting>
  <conditionalFormatting sqref="D7">
    <cfRule type="containsText" dxfId="34" priority="28" operator="containsText" text="Yes">
      <formula>NOT(ISERROR(SEARCH("Yes",D7)))</formula>
    </cfRule>
  </conditionalFormatting>
  <conditionalFormatting sqref="G7">
    <cfRule type="containsText" dxfId="33" priority="27" operator="containsText" text="New Tag Required">
      <formula>NOT(ISERROR(SEARCH("New Tag Required",G7)))</formula>
    </cfRule>
  </conditionalFormatting>
  <conditionalFormatting sqref="H7">
    <cfRule type="containsText" dxfId="32" priority="26" operator="containsText" text="New Sign Required">
      <formula>NOT(ISERROR(SEARCH("New Sign Required",H7)))</formula>
    </cfRule>
  </conditionalFormatting>
  <conditionalFormatting sqref="G7">
    <cfRule type="containsText" dxfId="31" priority="25" operator="containsText" text="Action Required">
      <formula>NOT(ISERROR(SEARCH("Action Required",G7)))</formula>
    </cfRule>
  </conditionalFormatting>
  <conditionalFormatting sqref="H7">
    <cfRule type="containsText" dxfId="30" priority="24" operator="containsText" text="Action Required">
      <formula>NOT(ISERROR(SEARCH("Action Required",H7)))</formula>
    </cfRule>
  </conditionalFormatting>
  <conditionalFormatting sqref="G8">
    <cfRule type="containsText" dxfId="29" priority="23" operator="containsText" text="New Tag Required">
      <formula>NOT(ISERROR(SEARCH("New Tag Required",G8)))</formula>
    </cfRule>
  </conditionalFormatting>
  <conditionalFormatting sqref="H8">
    <cfRule type="containsText" dxfId="28" priority="22" operator="containsText" text="New Sign Required">
      <formula>NOT(ISERROR(SEARCH("New Sign Required",H8)))</formula>
    </cfRule>
  </conditionalFormatting>
  <conditionalFormatting sqref="G8">
    <cfRule type="containsText" dxfId="27" priority="21" operator="containsText" text="Action Required">
      <formula>NOT(ISERROR(SEARCH("Action Required",G8)))</formula>
    </cfRule>
  </conditionalFormatting>
  <conditionalFormatting sqref="H8">
    <cfRule type="containsText" dxfId="26" priority="20" operator="containsText" text="Action Required">
      <formula>NOT(ISERROR(SEARCH("Action Required",H8)))</formula>
    </cfRule>
  </conditionalFormatting>
  <conditionalFormatting sqref="J2:N2">
    <cfRule type="cellIs" dxfId="25" priority="19" operator="notEqual">
      <formula>0</formula>
    </cfRule>
  </conditionalFormatting>
  <conditionalFormatting sqref="J15:J25 J6:J13">
    <cfRule type="cellIs" dxfId="24" priority="18" operator="equal">
      <formula>0</formula>
    </cfRule>
  </conditionalFormatting>
  <conditionalFormatting sqref="M15:M25 M6:M13">
    <cfRule type="cellIs" dxfId="23" priority="17" operator="equal">
      <formula>0</formula>
    </cfRule>
  </conditionalFormatting>
  <conditionalFormatting sqref="M15:M25 M6:M13 J15:J25 J6:J13">
    <cfRule type="cellIs" dxfId="22" priority="14" operator="equal">
      <formula>"In Progress"</formula>
    </cfRule>
    <cfRule type="cellIs" dxfId="21" priority="15" operator="equal">
      <formula>"Log Issues"</formula>
    </cfRule>
    <cfRule type="cellIs" dxfId="20" priority="16" operator="equal">
      <formula>"N/A"</formula>
    </cfRule>
  </conditionalFormatting>
  <conditionalFormatting sqref="K18:L18 K15:L16 K6:L13">
    <cfRule type="expression" dxfId="19" priority="13">
      <formula>$J6="Log Issues"</formula>
    </cfRule>
  </conditionalFormatting>
  <conditionalFormatting sqref="N18 N15:N16 N6:N13">
    <cfRule type="expression" dxfId="18" priority="12">
      <formula>$M6="Log Issues"</formula>
    </cfRule>
  </conditionalFormatting>
  <conditionalFormatting sqref="H29:H37 H40:H1048576 H15:H27 H1:H13">
    <cfRule type="containsText" dxfId="17" priority="6" operator="containsText" text="Remove Old Sign">
      <formula>NOT(ISERROR(SEARCH("Remove Old Sign",H1)))</formula>
    </cfRule>
    <cfRule type="containsText" dxfId="16" priority="7" operator="containsText" text="Move Sign to New Location">
      <formula>NOT(ISERROR(SEARCH("Move Sign to New Location",H1)))</formula>
    </cfRule>
  </conditionalFormatting>
  <conditionalFormatting sqref="G29:G37 G40:G1048576 G15:G27 G1:G13">
    <cfRule type="containsText" dxfId="15" priority="5" operator="containsText" text="Remove Old Tag">
      <formula>NOT(ISERROR(SEARCH("Remove Old Tag",G1)))</formula>
    </cfRule>
  </conditionalFormatting>
  <conditionalFormatting sqref="D18:D19">
    <cfRule type="containsText" dxfId="14" priority="4" operator="containsText" text="Yes">
      <formula>NOT(ISERROR(SEARCH("Yes",D18)))</formula>
    </cfRule>
  </conditionalFormatting>
  <conditionalFormatting sqref="D18">
    <cfRule type="containsText" dxfId="13" priority="3" operator="containsText" text="Yes">
      <formula>NOT(ISERROR(SEARCH("Yes",D18)))</formula>
    </cfRule>
  </conditionalFormatting>
  <conditionalFormatting sqref="D17">
    <cfRule type="containsText" dxfId="12" priority="1" operator="containsText" text="Yes">
      <formula>NOT(ISERROR(SEARCH("Yes",D17)))</formula>
    </cfRule>
  </conditionalFormatting>
  <dataValidations count="2">
    <dataValidation type="list" allowBlank="1" showInputMessage="1" showErrorMessage="1" sqref="H181:H385">
      <formula1>DoorSignage</formula1>
    </dataValidation>
    <dataValidation type="list" allowBlank="1" showInputMessage="1" showErrorMessage="1" sqref="D6:D13 D15:D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H40:H180 H29:H37</xm:sqref>
        </x14:dataValidation>
        <x14:dataValidation type="list" allowBlank="1" showInputMessage="1" showErrorMessage="1">
          <x14:formula1>
            <xm:f>Lookup!$A$1:$A$4</xm:f>
          </x14:formula1>
          <xm:sqref>G40:G180 G29:G37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O18 O6:O13 O15:O16</xm:sqref>
        </x14:dataValidation>
        <x14:dataValidation type="list" allowBlank="1" showInputMessage="1" showErrorMessage="1">
          <x14:formula1>
            <xm:f>Lookup!$A$1:$A$8</xm:f>
          </x14:formula1>
          <xm:sqref>G6:G13 G15:G25</xm:sqref>
        </x14:dataValidation>
        <x14:dataValidation type="list" allowBlank="1" showInputMessage="1" showErrorMessage="1">
          <x14:formula1>
            <xm:f>Lookup!$D$1:$D$10</xm:f>
          </x14:formula1>
          <xm:sqref>H6:H13 H15:H25</xm:sqref>
        </x14:dataValidation>
        <x14:dataValidation type="list" allowBlank="1" showInputMessage="1" showErrorMessage="1">
          <x14:formula1>
            <xm:f>Lookup!$F$1:$F$7</xm:f>
          </x14:formula1>
          <xm:sqref>J6:J13 J15:J25</xm:sqref>
        </x14:dataValidation>
        <x14:dataValidation type="list" allowBlank="1" showInputMessage="1" showErrorMessage="1">
          <x14:formula1>
            <xm:f>Lookup!$F$1:$F$8</xm:f>
          </x14:formula1>
          <xm:sqref>M6:M13 M15:M25</xm:sqref>
        </x14:dataValidation>
        <x14:dataValidation type="list" allowBlank="1" showInputMessage="1">
          <x14:formula1>
            <xm:f>Lookup!$E$1:$E$19</xm:f>
          </x14:formula1>
          <xm:sqref>C6:C13 C15:C180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0" sqref="C10"/>
    </sheetView>
  </sheetViews>
  <sheetFormatPr defaultColWidth="9.140625" defaultRowHeight="15" x14ac:dyDescent="0.25"/>
  <cols>
    <col min="1" max="1" width="22.42578125" style="42" bestFit="1" customWidth="1"/>
    <col min="2" max="2" width="30.140625" style="42" customWidth="1"/>
    <col min="3" max="3" width="24" style="35" customWidth="1"/>
    <col min="4" max="4" width="14.28515625" style="35" bestFit="1" customWidth="1"/>
    <col min="5" max="5" width="13.7109375" style="35" customWidth="1"/>
    <col min="6" max="6" width="13.28515625" style="35" bestFit="1" customWidth="1"/>
    <col min="7" max="8" width="18.5703125" style="35" customWidth="1"/>
    <col min="9" max="10" width="26.85546875" style="36" customWidth="1"/>
    <col min="11" max="16384" width="9.140625" style="35"/>
  </cols>
  <sheetData>
    <row r="1" spans="1:10" x14ac:dyDescent="0.25">
      <c r="A1" s="31" t="s">
        <v>7</v>
      </c>
      <c r="B1" s="32" t="str">
        <f>'KD Changes'!B1:C1</f>
        <v>0232</v>
      </c>
      <c r="C1" s="33"/>
      <c r="D1" s="15" t="s">
        <v>10</v>
      </c>
      <c r="E1" s="34">
        <f>'KD Changes'!G1</f>
        <v>42860</v>
      </c>
    </row>
    <row r="2" spans="1:10" ht="15" customHeight="1" x14ac:dyDescent="0.25">
      <c r="A2" s="37" t="s">
        <v>8</v>
      </c>
      <c r="B2" s="38" t="str">
        <f>VLOOKUP(B1,[1]BuildingList!A:B,2,FALSE)</f>
        <v>College of Nursing</v>
      </c>
      <c r="C2" s="39"/>
      <c r="D2" s="40" t="s">
        <v>12</v>
      </c>
      <c r="E2" s="41" t="str">
        <f>'KD Changes'!G2</f>
        <v>Sawyer Wilson</v>
      </c>
    </row>
    <row r="5" spans="1:10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24" t="s">
        <v>62</v>
      </c>
      <c r="E5" s="24" t="s">
        <v>17</v>
      </c>
    </row>
    <row r="6" spans="1:10" ht="15.75" thickTop="1" x14ac:dyDescent="0.25">
      <c r="A6" s="75" t="s">
        <v>96</v>
      </c>
      <c r="B6" s="76" t="s">
        <v>100</v>
      </c>
      <c r="C6" s="35" t="s">
        <v>66</v>
      </c>
      <c r="E6" s="35" t="s">
        <v>97</v>
      </c>
      <c r="G6" s="25"/>
      <c r="H6" s="25"/>
      <c r="I6" s="35"/>
      <c r="J6" s="35"/>
    </row>
    <row r="7" spans="1:10" x14ac:dyDescent="0.25">
      <c r="A7" s="75" t="s">
        <v>98</v>
      </c>
      <c r="B7" s="76" t="s">
        <v>99</v>
      </c>
      <c r="C7" s="35" t="s">
        <v>64</v>
      </c>
      <c r="G7" s="25"/>
      <c r="H7" s="25"/>
      <c r="I7" s="35"/>
      <c r="J7" s="35"/>
    </row>
    <row r="8" spans="1:10" ht="15" customHeight="1" x14ac:dyDescent="0.25">
      <c r="A8" s="75" t="s">
        <v>101</v>
      </c>
      <c r="B8" s="76" t="s">
        <v>102</v>
      </c>
      <c r="C8" s="35" t="s">
        <v>64</v>
      </c>
      <c r="G8" s="25"/>
      <c r="H8" s="25"/>
      <c r="I8" s="35"/>
      <c r="J8" s="35"/>
    </row>
    <row r="9" spans="1:10" x14ac:dyDescent="0.25">
      <c r="A9" s="75" t="s">
        <v>103</v>
      </c>
      <c r="B9" s="76" t="s">
        <v>104</v>
      </c>
      <c r="C9" s="35" t="s">
        <v>64</v>
      </c>
      <c r="G9" s="25"/>
      <c r="H9" s="25"/>
      <c r="I9" s="35"/>
      <c r="J9" s="35"/>
    </row>
    <row r="10" spans="1:10" x14ac:dyDescent="0.25">
      <c r="A10" s="35"/>
      <c r="B10" s="35"/>
      <c r="F10" s="44"/>
      <c r="G10" s="25"/>
      <c r="H10" s="25"/>
    </row>
    <row r="11" spans="1:10" x14ac:dyDescent="0.25">
      <c r="A11" s="35"/>
      <c r="B11" s="35"/>
      <c r="F11" s="44"/>
      <c r="G11" s="25"/>
      <c r="H11" s="25"/>
    </row>
    <row r="12" spans="1:10" x14ac:dyDescent="0.25">
      <c r="A12" s="35"/>
      <c r="B12" s="35"/>
      <c r="F12" s="44"/>
      <c r="G12" s="25"/>
      <c r="H12" s="25"/>
    </row>
    <row r="13" spans="1:10" x14ac:dyDescent="0.25">
      <c r="A13" s="35"/>
      <c r="B13" s="35"/>
      <c r="F13" s="44"/>
      <c r="G13" s="25"/>
      <c r="H13" s="25"/>
    </row>
    <row r="14" spans="1:10" x14ac:dyDescent="0.25">
      <c r="A14" s="35"/>
      <c r="B14" s="35"/>
      <c r="F14" s="44"/>
      <c r="G14" s="25"/>
      <c r="H14" s="25"/>
    </row>
    <row r="15" spans="1:10" x14ac:dyDescent="0.25">
      <c r="A15" s="35"/>
      <c r="B15" s="35"/>
      <c r="F15" s="44"/>
      <c r="G15" s="25"/>
      <c r="H15" s="25"/>
    </row>
    <row r="16" spans="1:10" x14ac:dyDescent="0.25">
      <c r="A16" s="35"/>
      <c r="B16" s="35"/>
      <c r="F16" s="44"/>
      <c r="G16" s="25"/>
      <c r="H16" s="25"/>
    </row>
    <row r="17" spans="1:8" x14ac:dyDescent="0.25">
      <c r="A17" s="35"/>
      <c r="B17" s="35"/>
      <c r="F17" s="44"/>
      <c r="G17" s="25"/>
      <c r="H17" s="25"/>
    </row>
    <row r="18" spans="1:8" x14ac:dyDescent="0.25">
      <c r="A18" s="35"/>
      <c r="B18" s="35"/>
      <c r="F18" s="44"/>
      <c r="G18" s="25"/>
      <c r="H18" s="25"/>
    </row>
    <row r="19" spans="1:8" x14ac:dyDescent="0.25">
      <c r="A19" s="35"/>
      <c r="B19" s="35"/>
      <c r="F19" s="44"/>
      <c r="G19" s="25"/>
      <c r="H19" s="25"/>
    </row>
    <row r="20" spans="1:8" x14ac:dyDescent="0.25">
      <c r="A20" s="35"/>
      <c r="B20" s="35"/>
      <c r="F20" s="44"/>
      <c r="G20" s="25"/>
      <c r="H20" s="25"/>
    </row>
    <row r="21" spans="1:8" x14ac:dyDescent="0.25">
      <c r="A21" s="35"/>
      <c r="B21" s="35"/>
      <c r="F21" s="45"/>
      <c r="G21" s="25"/>
      <c r="H21" s="25"/>
    </row>
    <row r="22" spans="1:8" x14ac:dyDescent="0.25">
      <c r="A22" s="35"/>
      <c r="B22" s="35"/>
      <c r="F22" s="44"/>
      <c r="G22" s="25"/>
      <c r="H22" s="25"/>
    </row>
    <row r="23" spans="1:8" x14ac:dyDescent="0.25">
      <c r="A23" s="35"/>
      <c r="B23" s="35"/>
      <c r="F23" s="44"/>
      <c r="G23" s="25"/>
      <c r="H23" s="25"/>
    </row>
    <row r="24" spans="1:8" x14ac:dyDescent="0.25">
      <c r="A24" s="35"/>
      <c r="B24" s="35"/>
      <c r="F24" s="44"/>
      <c r="G24" s="25"/>
      <c r="H24" s="25"/>
    </row>
    <row r="25" spans="1:8" x14ac:dyDescent="0.25">
      <c r="A25" s="35"/>
      <c r="B25" s="35"/>
      <c r="F25" s="44"/>
      <c r="G25" s="25"/>
      <c r="H25" s="25"/>
    </row>
    <row r="26" spans="1:8" x14ac:dyDescent="0.25">
      <c r="A26" s="35"/>
      <c r="B26" s="35"/>
      <c r="F26" s="44"/>
      <c r="G26" s="25"/>
      <c r="H26" s="25"/>
    </row>
    <row r="27" spans="1:8" x14ac:dyDescent="0.25">
      <c r="A27" s="35"/>
      <c r="B27" s="35"/>
      <c r="F27" s="44"/>
      <c r="G27" s="25"/>
      <c r="H27" s="25"/>
    </row>
    <row r="28" spans="1:8" x14ac:dyDescent="0.25">
      <c r="A28" s="35"/>
      <c r="B28" s="35"/>
      <c r="F28" s="44"/>
      <c r="G28" s="25"/>
      <c r="H28" s="25"/>
    </row>
    <row r="29" spans="1:8" x14ac:dyDescent="0.25">
      <c r="A29" s="35"/>
      <c r="B29" s="35"/>
      <c r="F29" s="44"/>
      <c r="G29" s="25"/>
      <c r="H29" s="25"/>
    </row>
    <row r="30" spans="1:8" x14ac:dyDescent="0.25">
      <c r="A30" s="35"/>
      <c r="B30" s="35"/>
      <c r="F30" s="44"/>
      <c r="G30" s="25"/>
      <c r="H30" s="25"/>
    </row>
    <row r="31" spans="1:8" x14ac:dyDescent="0.25">
      <c r="A31" s="43"/>
      <c r="E31" s="44"/>
      <c r="F31" s="44"/>
      <c r="G31" s="25"/>
      <c r="H31" s="25"/>
    </row>
    <row r="32" spans="1:8" x14ac:dyDescent="0.25">
      <c r="A32" s="43"/>
      <c r="E32" s="44"/>
      <c r="F32" s="44"/>
      <c r="G32" s="25"/>
      <c r="H32" s="25"/>
    </row>
    <row r="33" spans="1:8" x14ac:dyDescent="0.25">
      <c r="A33" s="43"/>
      <c r="E33" s="44"/>
      <c r="F33" s="44"/>
      <c r="G33" s="25"/>
      <c r="H33" s="25"/>
    </row>
    <row r="34" spans="1:8" x14ac:dyDescent="0.25">
      <c r="A34" s="43"/>
      <c r="E34" s="44"/>
      <c r="F34" s="44"/>
      <c r="G34" s="25"/>
      <c r="H34" s="25"/>
    </row>
    <row r="35" spans="1:8" x14ac:dyDescent="0.25">
      <c r="A35" s="43"/>
      <c r="E35" s="44"/>
      <c r="F35" s="44"/>
      <c r="G35" s="25"/>
      <c r="H35" s="25"/>
    </row>
    <row r="36" spans="1:8" x14ac:dyDescent="0.25">
      <c r="A36" s="43"/>
      <c r="E36" s="44"/>
      <c r="F36" s="44"/>
      <c r="G36" s="25"/>
      <c r="H36" s="25"/>
    </row>
    <row r="37" spans="1:8" x14ac:dyDescent="0.25">
      <c r="A37" s="43"/>
      <c r="E37" s="44"/>
      <c r="F37" s="44"/>
      <c r="G37" s="25"/>
      <c r="H37" s="25"/>
    </row>
    <row r="38" spans="1:8" x14ac:dyDescent="0.25">
      <c r="A38" s="43"/>
      <c r="E38" s="44"/>
      <c r="F38" s="44"/>
      <c r="G38" s="25"/>
      <c r="H38" s="25"/>
    </row>
    <row r="39" spans="1:8" x14ac:dyDescent="0.25">
      <c r="A39" s="43"/>
      <c r="E39" s="44"/>
      <c r="F39" s="44"/>
      <c r="G39" s="44"/>
    </row>
    <row r="40" spans="1:8" x14ac:dyDescent="0.25">
      <c r="A40" s="43"/>
      <c r="E40" s="44"/>
      <c r="F40" s="44"/>
      <c r="G40" s="44"/>
    </row>
    <row r="41" spans="1:8" x14ac:dyDescent="0.25">
      <c r="A41" s="46"/>
      <c r="E41" s="44"/>
      <c r="F41" s="47"/>
      <c r="G41" s="44"/>
    </row>
    <row r="42" spans="1:8" x14ac:dyDescent="0.25">
      <c r="A42" s="46"/>
      <c r="E42" s="44"/>
      <c r="F42" s="47"/>
      <c r="G42" s="44"/>
    </row>
    <row r="43" spans="1:8" x14ac:dyDescent="0.25">
      <c r="A43" s="46"/>
      <c r="E43" s="44"/>
      <c r="F43" s="48"/>
      <c r="G43" s="44"/>
    </row>
    <row r="44" spans="1:8" x14ac:dyDescent="0.25">
      <c r="A44" s="43"/>
      <c r="E44" s="44"/>
      <c r="F44" s="47"/>
      <c r="G44" s="44"/>
    </row>
    <row r="45" spans="1:8" x14ac:dyDescent="0.25">
      <c r="A45" s="43"/>
      <c r="E45" s="44"/>
      <c r="F45" s="47"/>
      <c r="G45" s="44"/>
    </row>
    <row r="46" spans="1:8" x14ac:dyDescent="0.25">
      <c r="A46" s="49"/>
      <c r="E46" s="44"/>
      <c r="F46" s="44"/>
      <c r="G46" s="44"/>
    </row>
    <row r="47" spans="1:8" x14ac:dyDescent="0.25">
      <c r="A47" s="49"/>
      <c r="E47" s="44"/>
      <c r="F47" s="44"/>
      <c r="G47" s="44"/>
    </row>
    <row r="48" spans="1:8" x14ac:dyDescent="0.25">
      <c r="A48" s="49"/>
      <c r="E48" s="44"/>
      <c r="F48" s="44"/>
      <c r="G48" s="44"/>
    </row>
    <row r="49" spans="1:7" x14ac:dyDescent="0.25">
      <c r="A49" s="49"/>
      <c r="E49" s="44"/>
      <c r="F49" s="44"/>
      <c r="G49" s="44"/>
    </row>
    <row r="50" spans="1:7" x14ac:dyDescent="0.25">
      <c r="A50" s="49"/>
      <c r="C50" s="36"/>
      <c r="E50" s="44"/>
      <c r="F50" s="45"/>
      <c r="G50" s="44"/>
    </row>
    <row r="51" spans="1:7" x14ac:dyDescent="0.25">
      <c r="A51" s="49"/>
      <c r="C51" s="36"/>
      <c r="E51" s="44"/>
      <c r="F51" s="44"/>
      <c r="G51" s="44"/>
    </row>
    <row r="52" spans="1:7" x14ac:dyDescent="0.25">
      <c r="A52" s="49"/>
      <c r="C52" s="36"/>
      <c r="E52" s="44"/>
      <c r="F52" s="44"/>
      <c r="G52" s="44"/>
    </row>
    <row r="53" spans="1:7" x14ac:dyDescent="0.25">
      <c r="A53" s="43"/>
      <c r="C53" s="36"/>
      <c r="E53" s="44"/>
      <c r="F53" s="44"/>
      <c r="G53" s="44"/>
    </row>
    <row r="54" spans="1:7" x14ac:dyDescent="0.25">
      <c r="A54" s="43"/>
      <c r="C54" s="36"/>
    </row>
    <row r="55" spans="1:7" x14ac:dyDescent="0.25">
      <c r="C55" s="36"/>
    </row>
    <row r="56" spans="1:7" x14ac:dyDescent="0.25">
      <c r="C56" s="36"/>
    </row>
    <row r="57" spans="1:7" x14ac:dyDescent="0.25">
      <c r="C57" s="36"/>
    </row>
    <row r="58" spans="1:7" x14ac:dyDescent="0.25">
      <c r="C58" s="36"/>
    </row>
    <row r="59" spans="1:7" x14ac:dyDescent="0.25">
      <c r="C59" s="36"/>
    </row>
    <row r="60" spans="1:7" x14ac:dyDescent="0.25">
      <c r="C60" s="36"/>
    </row>
    <row r="61" spans="1:7" x14ac:dyDescent="0.25">
      <c r="C61" s="36"/>
    </row>
    <row r="62" spans="1:7" x14ac:dyDescent="0.25">
      <c r="C62" s="36"/>
    </row>
    <row r="63" spans="1:7" x14ac:dyDescent="0.25">
      <c r="C63" s="36"/>
    </row>
    <row r="64" spans="1:7" x14ac:dyDescent="0.25">
      <c r="C64" s="36"/>
    </row>
    <row r="65" spans="3:3" x14ac:dyDescent="0.25">
      <c r="C65" s="36"/>
    </row>
    <row r="66" spans="3:3" x14ac:dyDescent="0.25">
      <c r="C66" s="36"/>
    </row>
    <row r="67" spans="3:3" x14ac:dyDescent="0.25">
      <c r="C67" s="36"/>
    </row>
    <row r="68" spans="3:3" x14ac:dyDescent="0.25">
      <c r="C68" s="36"/>
    </row>
    <row r="69" spans="3:3" x14ac:dyDescent="0.25">
      <c r="C69" s="36"/>
    </row>
    <row r="70" spans="3:3" x14ac:dyDescent="0.25">
      <c r="C70" s="36"/>
    </row>
    <row r="71" spans="3:3" x14ac:dyDescent="0.25">
      <c r="C71" s="36"/>
    </row>
    <row r="72" spans="3:3" x14ac:dyDescent="0.25">
      <c r="C72" s="36"/>
    </row>
    <row r="73" spans="3:3" x14ac:dyDescent="0.25">
      <c r="C73" s="36"/>
    </row>
    <row r="74" spans="3:3" x14ac:dyDescent="0.25">
      <c r="C74" s="36"/>
    </row>
    <row r="75" spans="3:3" x14ac:dyDescent="0.25">
      <c r="C75" s="36"/>
    </row>
    <row r="76" spans="3:3" x14ac:dyDescent="0.25">
      <c r="C76" s="36"/>
    </row>
    <row r="77" spans="3:3" x14ac:dyDescent="0.25">
      <c r="C77" s="36"/>
    </row>
    <row r="78" spans="3:3" x14ac:dyDescent="0.25">
      <c r="C78" s="36"/>
    </row>
    <row r="79" spans="3:3" x14ac:dyDescent="0.25">
      <c r="C79" s="36"/>
    </row>
    <row r="80" spans="3:3" x14ac:dyDescent="0.25">
      <c r="C80" s="36"/>
    </row>
    <row r="81" spans="3:3" x14ac:dyDescent="0.25">
      <c r="C81" s="36"/>
    </row>
    <row r="82" spans="3:3" x14ac:dyDescent="0.25">
      <c r="C82" s="36"/>
    </row>
    <row r="199" spans="3:3" x14ac:dyDescent="0.25">
      <c r="C199" s="35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36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0" t="s">
        <v>48</v>
      </c>
    </row>
    <row r="11" spans="1:7" x14ac:dyDescent="0.25">
      <c r="E11" s="30" t="s">
        <v>32</v>
      </c>
    </row>
    <row r="12" spans="1:7" x14ac:dyDescent="0.25">
      <c r="E12" s="30" t="s">
        <v>20</v>
      </c>
    </row>
    <row r="13" spans="1:7" x14ac:dyDescent="0.25">
      <c r="E13" s="30" t="s">
        <v>24</v>
      </c>
    </row>
    <row r="14" spans="1:7" x14ac:dyDescent="0.25">
      <c r="E14" s="30" t="s">
        <v>51</v>
      </c>
    </row>
    <row r="15" spans="1:7" x14ac:dyDescent="0.25">
      <c r="E15" s="30" t="s">
        <v>49</v>
      </c>
    </row>
    <row r="16" spans="1:7" x14ac:dyDescent="0.25">
      <c r="E16" s="30" t="s">
        <v>22</v>
      </c>
    </row>
    <row r="17" spans="1:7" x14ac:dyDescent="0.25">
      <c r="E17" s="30" t="s">
        <v>26</v>
      </c>
    </row>
    <row r="18" spans="1:7" x14ac:dyDescent="0.25">
      <c r="E18" s="30" t="s">
        <v>23</v>
      </c>
    </row>
    <row r="19" spans="1:7" x14ac:dyDescent="0.25">
      <c r="E19" s="30" t="s">
        <v>25</v>
      </c>
    </row>
    <row r="20" spans="1:7" x14ac:dyDescent="0.25">
      <c r="A20" s="29"/>
      <c r="B20" s="29"/>
      <c r="C20" s="29"/>
      <c r="D20" s="29"/>
      <c r="E20" s="7"/>
      <c r="F20" s="29"/>
      <c r="G20" s="29"/>
    </row>
    <row r="21" spans="1:7" x14ac:dyDescent="0.25">
      <c r="A21" s="29"/>
      <c r="B21" s="29"/>
      <c r="C21" s="29"/>
      <c r="D21" s="29"/>
      <c r="F21" s="29"/>
      <c r="G21" s="29"/>
    </row>
    <row r="22" spans="1:7" x14ac:dyDescent="0.25">
      <c r="A22" s="29"/>
      <c r="B22" s="29"/>
      <c r="C22" s="29"/>
      <c r="D22" s="29"/>
      <c r="F22" s="29"/>
      <c r="G22" s="29"/>
    </row>
    <row r="23" spans="1:7" x14ac:dyDescent="0.25">
      <c r="A23" s="29"/>
      <c r="B23" s="29"/>
      <c r="C23" s="29"/>
      <c r="D23" s="29"/>
      <c r="F23" s="29"/>
      <c r="G23" s="29"/>
    </row>
    <row r="24" spans="1:7" x14ac:dyDescent="0.25">
      <c r="A24" s="29"/>
      <c r="B24" s="29"/>
      <c r="C24" s="29"/>
      <c r="D24" s="29"/>
      <c r="F24" s="29"/>
      <c r="G24" s="29"/>
    </row>
    <row r="25" spans="1:7" x14ac:dyDescent="0.25">
      <c r="A25" s="29"/>
      <c r="B25" s="29"/>
      <c r="C25" s="29"/>
      <c r="D25" s="29"/>
      <c r="F25" s="29"/>
      <c r="G25" s="29"/>
    </row>
    <row r="26" spans="1:7" x14ac:dyDescent="0.25">
      <c r="A26" s="29"/>
      <c r="B26" s="29"/>
      <c r="C26" s="29"/>
      <c r="D26" s="29"/>
      <c r="F26" s="29"/>
      <c r="G26" s="29"/>
    </row>
    <row r="27" spans="1:7" x14ac:dyDescent="0.25">
      <c r="A27" s="29"/>
      <c r="B27" s="29"/>
      <c r="C27" s="29"/>
      <c r="D27" s="29"/>
      <c r="F27" s="29"/>
      <c r="G27" s="29"/>
    </row>
    <row r="28" spans="1:7" x14ac:dyDescent="0.25">
      <c r="A28" s="29"/>
      <c r="B28" s="29"/>
      <c r="C28" s="29"/>
      <c r="D28" s="29"/>
      <c r="F28" s="29"/>
      <c r="G28" s="29"/>
    </row>
    <row r="29" spans="1:7" x14ac:dyDescent="0.25">
      <c r="A29" s="29"/>
      <c r="B29" s="29"/>
      <c r="C29" s="29"/>
      <c r="D29" s="29"/>
      <c r="F29" s="29"/>
      <c r="G29" s="29"/>
    </row>
    <row r="30" spans="1:7" x14ac:dyDescent="0.25">
      <c r="A30" s="29"/>
      <c r="B30" s="29"/>
      <c r="C30" s="29"/>
      <c r="D30" s="29"/>
      <c r="F30" s="29"/>
      <c r="G30" s="29"/>
    </row>
    <row r="31" spans="1:7" x14ac:dyDescent="0.25">
      <c r="A31" s="29"/>
      <c r="B31" s="29"/>
      <c r="C31" s="29"/>
      <c r="D31" s="29"/>
      <c r="F31" s="29"/>
      <c r="G31" s="29"/>
    </row>
    <row r="32" spans="1:7" x14ac:dyDescent="0.25">
      <c r="A32" s="29"/>
      <c r="B32" s="29"/>
      <c r="C32" s="29"/>
      <c r="D32" s="29"/>
      <c r="F32" s="29"/>
      <c r="G32" s="29"/>
    </row>
    <row r="33" spans="1:7" x14ac:dyDescent="0.25">
      <c r="A33" s="29"/>
      <c r="B33" s="29"/>
      <c r="C33" s="29"/>
      <c r="D33" s="29"/>
      <c r="F33" s="29"/>
      <c r="G33" s="29"/>
    </row>
    <row r="34" spans="1:7" x14ac:dyDescent="0.25">
      <c r="A34" s="29"/>
      <c r="B34" s="29"/>
      <c r="C34" s="29"/>
      <c r="D34" s="29"/>
      <c r="F34" s="29"/>
      <c r="G34" s="29"/>
    </row>
    <row r="35" spans="1:7" x14ac:dyDescent="0.25">
      <c r="A35" s="29"/>
      <c r="B35" s="29"/>
      <c r="C35" s="29"/>
      <c r="D35" s="29"/>
      <c r="F35" s="29"/>
      <c r="G35" s="29"/>
    </row>
    <row r="36" spans="1:7" x14ac:dyDescent="0.25">
      <c r="A36" s="29"/>
      <c r="B36" s="29"/>
      <c r="C36" s="29"/>
      <c r="D36" s="29"/>
      <c r="F36" s="29"/>
      <c r="G36" s="29"/>
    </row>
    <row r="37" spans="1:7" x14ac:dyDescent="0.25">
      <c r="A37" s="29"/>
      <c r="B37" s="29"/>
      <c r="C37" s="29"/>
      <c r="D37" s="29"/>
      <c r="F37" s="29"/>
      <c r="G37" s="29"/>
    </row>
    <row r="38" spans="1:7" x14ac:dyDescent="0.25">
      <c r="A38" s="29"/>
      <c r="B38" s="29"/>
      <c r="C38" s="29"/>
      <c r="D38" s="29"/>
      <c r="F38" s="29"/>
      <c r="G38" s="29"/>
    </row>
    <row r="39" spans="1:7" x14ac:dyDescent="0.25">
      <c r="A39" s="29"/>
      <c r="B39" s="29"/>
      <c r="C39" s="29"/>
      <c r="D39" s="29"/>
      <c r="F39" s="29"/>
      <c r="G39" s="29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2017-05-23T18:43:44Z</dcterms:modified>
</cp:coreProperties>
</file>