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Changes'!$A$1:$I$8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11" i="1"/>
  <c r="M12" i="1"/>
  <c r="M13" i="1"/>
  <c r="J6" i="1"/>
  <c r="J7" i="1"/>
  <c r="J8" i="1"/>
  <c r="J11" i="1"/>
  <c r="J12" i="1"/>
  <c r="J13" i="1"/>
  <c r="H16" i="1" l="1"/>
  <c r="G16" i="1"/>
  <c r="M16" i="1" l="1"/>
  <c r="K2" i="1" s="1"/>
  <c r="J16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<sst xmlns="http://schemas.openxmlformats.org/spreadsheetml/2006/main" count="148" uniqueCount="114">
  <si>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</si>
  <si>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</si>
  <si>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</si>
  <si>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</si>
  <si>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</si>
  <si>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</si>
  <si>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</si>
  <si>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</si>
  <si>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</si>
  <si>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</si>
  <si>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</si>
  <si>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</si>
  <si>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</si>
  <si>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</si>
  <si>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</si>
  <si>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</si>
  <si>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</si>
  <si>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</si>
  <si>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</si>
  <si>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</si>
  <si>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</si>
  <si>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</si>
  <si>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</si>
  <si>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</si>
  <si>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</si>
  <si>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</si>
  <si>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</si>
  <si>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</si>
  <si>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</si>
  <si>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</si>
  <si>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</si>
  <si>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</si>
  <si>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</si>
  <si>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</si>
  <si>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</si>
  <si>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</si>
  <si>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</si>
  <si>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</si>
  <si>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</si>
  <si>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</si>
  <si>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</si>
  <si>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</si>
  <si>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</si>
  <si>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</si>
  <si>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</si>
  <si>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</si>
  <si>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</si>
  <si>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</si>
  <si>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</si>
  <si>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</si>
  <si>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</si>
  <si>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</si>
  <si>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</si>
  <si>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</si>
  <si>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</si>
  <si>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</si>
  <si>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</si>
  <si>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</si>
  <si>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</si>
  <si>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</si>
  <si>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</si>
  <si>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</si>
  <si>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</si>
  <si>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</si>
  <si>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</si>
  <si>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</si>
  <si>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</si>
  <si>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</si>
  <si>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</si>
  <si>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</si>
  <si>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</si>
  <si>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</si>
  <si>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</si>
  <si>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0227</t>
  </si>
  <si>
    <t>1M01A</t>
  </si>
  <si>
    <t>1M</t>
  </si>
  <si>
    <t>Room Label Change: 0101A Changed To 1M01A</t>
  </si>
  <si>
    <t>LX-0227-00-01</t>
  </si>
  <si>
    <t>RECREATION EQ. BLDG. - Room 001</t>
  </si>
  <si>
    <t>LX-0227-00-01A</t>
  </si>
  <si>
    <t>RECREATION EQ. BLDG. - Room 001A</t>
  </si>
  <si>
    <t>LX-0227-00-02</t>
  </si>
  <si>
    <t>RECREATION EQ. BLDG. - Room 002</t>
  </si>
  <si>
    <t>LX-0227-00-03</t>
  </si>
  <si>
    <t>RECREATION EQ. BLDG. - Room 003</t>
  </si>
  <si>
    <t>LX-0227-00-04</t>
  </si>
  <si>
    <t>RECREATION EQ. BLDG. - Room 004</t>
  </si>
  <si>
    <t>LX-0227-00-05</t>
  </si>
  <si>
    <t>RECREATION EQ. BLDG. - Room 005</t>
  </si>
  <si>
    <t>LX-0227-00-06</t>
  </si>
  <si>
    <t>RECREATION EQ. BLDG. - Room 006</t>
  </si>
  <si>
    <t>LX-0227-00-07</t>
  </si>
  <si>
    <t>RECREATION EQ. BLDG. - Room 007</t>
  </si>
  <si>
    <t>LX-0227-00-08</t>
  </si>
  <si>
    <t>RECREATION EQ. BLDG. - Room 008</t>
  </si>
  <si>
    <t>LX-0227-1M-1M01A</t>
  </si>
  <si>
    <t>RECREATION EQ. BLDG. - Room 1M1A</t>
  </si>
  <si>
    <t>RECREATION EQ. BLDG. - Room 101</t>
  </si>
  <si>
    <t>RECREATION EQ. BLDG. - Room 102</t>
  </si>
  <si>
    <t>RECREATION EQ. BLDG. - Room 103</t>
  </si>
  <si>
    <t>RECREATION EQ. BLDG. - Room 104</t>
  </si>
  <si>
    <t>RECREATION EQ. BLDG. - Room 105</t>
  </si>
  <si>
    <t>RECREATION EQ. BLDG. - Room 106</t>
  </si>
  <si>
    <t>LX-0227-01-PC0101</t>
  </si>
  <si>
    <t>RECREATION EQ. BLDG. - PipeChase 1</t>
  </si>
  <si>
    <t>LX-0227-01</t>
  </si>
  <si>
    <t>RECREATION EQ. BLDG. - 1st Floor</t>
  </si>
  <si>
    <t>LX-0227-01-0101</t>
  </si>
  <si>
    <t>LX-0227-01-0102</t>
  </si>
  <si>
    <t>LX-0227-01-0103</t>
  </si>
  <si>
    <t>LX-0227-01-0104</t>
  </si>
  <si>
    <t>LX-0227-01-0105</t>
  </si>
  <si>
    <t>LX-0227-01-0106</t>
  </si>
  <si>
    <t>room is a loft above 100. re numbered to comply with room numbering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</si>
</sst>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2"/>
  <sheetViews>
    <sheetView tabSelected="1" zoomScale="90" zoomScaleNormal="90" workbookViewId="0">
      <selection activeCell="A9" sqref="A9:XFD1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42184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Recreation Equipment Storage Building</v>
      </c>
      <c r="C2" s="71"/>
      <c r="F2" s="24" t="s">
        <v>12</v>
      </c>
      <c r="G2" s="61" t="s">
        <v>59</v>
      </c>
      <c r="J2" s="15">
        <f>G16-J16</f>
        <v>1</v>
      </c>
      <c r="K2" s="15">
        <f>H16-M16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43.8" thickTop="1" x14ac:dyDescent="0.3">
      <c r="A6" s="33" t="s">
        <v>74</v>
      </c>
      <c r="B6" s="28" t="s">
        <v>75</v>
      </c>
      <c r="C6" s="11" t="s">
        <v>76</v>
      </c>
      <c r="D6" s="17" t="s">
        <v>6</v>
      </c>
      <c r="E6" s="37"/>
      <c r="F6" s="37"/>
      <c r="G6" s="34" t="s">
        <v>3</v>
      </c>
      <c r="I6" s="11" t="s">
        <v>113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6"/>
      <c r="C9" s="11"/>
      <c r="E9" s="34"/>
      <c r="F9" s="34"/>
      <c r="G9" s="34"/>
      <c r="J9" s="10"/>
      <c r="K9" s="40"/>
      <c r="M9" s="10"/>
      <c r="N9" s="40"/>
    </row>
    <row r="10" spans="1:16" x14ac:dyDescent="0.3">
      <c r="A10" s="36"/>
      <c r="C10" s="11"/>
      <c r="E10" s="34"/>
      <c r="F10" s="34"/>
      <c r="G10" s="34"/>
      <c r="J10" s="10"/>
      <c r="K10" s="40"/>
      <c r="M10" s="10"/>
      <c r="N10" s="40"/>
    </row>
    <row r="11" spans="1:16" x14ac:dyDescent="0.3">
      <c r="A11" s="36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40"/>
      <c r="M11" s="10" t="str">
        <f>IF(H11="No Change","N/A",IF(H11="New Tag Required",Lookup!F:F,IF(H11="Remove Old Sign",Lookup!F:F,IF(H11="N/A","N/A",""))))</f>
        <v/>
      </c>
      <c r="N11" s="4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thickBot="1" x14ac:dyDescent="0.35">
      <c r="A14" s="36"/>
      <c r="C14" s="11"/>
      <c r="E14" s="34"/>
      <c r="F14" s="34"/>
      <c r="G14" s="34"/>
      <c r="K14" s="40"/>
      <c r="N14" s="40"/>
    </row>
    <row r="15" spans="1:16" ht="43.2" x14ac:dyDescent="0.3">
      <c r="A15" s="36"/>
      <c r="C15" s="11"/>
      <c r="E15" s="34"/>
      <c r="F15" s="34"/>
      <c r="G15" s="41" t="s">
        <v>47</v>
      </c>
      <c r="H15" s="42" t="s">
        <v>48</v>
      </c>
      <c r="J15" s="43" t="s">
        <v>42</v>
      </c>
      <c r="K15" s="10"/>
      <c r="L15" s="10"/>
      <c r="M15" s="43" t="s">
        <v>43</v>
      </c>
    </row>
    <row r="16" spans="1:16" ht="15" thickBot="1" x14ac:dyDescent="0.35">
      <c r="A16" s="36"/>
      <c r="C16" s="11"/>
      <c r="E16" s="34"/>
      <c r="F16" s="34"/>
      <c r="G16" s="14">
        <f>COUNTIF(G6:G15,"New Tag Required")</f>
        <v>1</v>
      </c>
      <c r="H16" s="13">
        <f>COUNTIF(H6:H15,"New Sign Required")</f>
        <v>0</v>
      </c>
      <c r="J16" s="12">
        <f>COUNTIF(J6:J15,"Installed")</f>
        <v>0</v>
      </c>
      <c r="K16" s="10"/>
      <c r="L16" s="10"/>
      <c r="M16" s="12">
        <f>COUNTIF(M6:M15,"Installed")</f>
        <v>0</v>
      </c>
    </row>
    <row r="17" spans="1:7" x14ac:dyDescent="0.3">
      <c r="A17" s="36"/>
      <c r="C17" s="11"/>
      <c r="E17" s="34"/>
      <c r="F17" s="34"/>
      <c r="G17" s="34"/>
    </row>
    <row r="18" spans="1:7" x14ac:dyDescent="0.3">
      <c r="A18" s="36"/>
      <c r="C18" s="11"/>
      <c r="E18" s="34"/>
      <c r="F18" s="34"/>
      <c r="G18" s="34"/>
    </row>
    <row r="19" spans="1:7" x14ac:dyDescent="0.3">
      <c r="A19" s="36"/>
      <c r="C19" s="11"/>
      <c r="E19" s="34"/>
      <c r="F19" s="34"/>
      <c r="G19" s="34"/>
    </row>
    <row r="20" spans="1:7" x14ac:dyDescent="0.3">
      <c r="A20" s="36"/>
      <c r="C20" s="11"/>
      <c r="E20" s="34"/>
      <c r="F20" s="34"/>
      <c r="G20" s="34"/>
    </row>
    <row r="21" spans="1:7" x14ac:dyDescent="0.3">
      <c r="A21" s="36"/>
      <c r="C21" s="11"/>
      <c r="E21" s="34"/>
      <c r="F21" s="34"/>
      <c r="G21" s="34"/>
    </row>
    <row r="22" spans="1:7" x14ac:dyDescent="0.3">
      <c r="A22" s="36"/>
      <c r="C22" s="11"/>
      <c r="E22" s="34"/>
      <c r="F22" s="34"/>
      <c r="G22" s="34"/>
    </row>
    <row r="23" spans="1:7" x14ac:dyDescent="0.3">
      <c r="A23" s="36"/>
      <c r="C23" s="11"/>
      <c r="E23" s="34"/>
      <c r="F23" s="34"/>
      <c r="G23" s="34"/>
    </row>
    <row r="24" spans="1:7" x14ac:dyDescent="0.3">
      <c r="A24" s="44"/>
      <c r="C24" s="11"/>
      <c r="E24" s="34"/>
      <c r="F24" s="45"/>
      <c r="G24" s="34"/>
    </row>
    <row r="25" spans="1:7" x14ac:dyDescent="0.3">
      <c r="A25" s="44"/>
      <c r="C25" s="11"/>
      <c r="E25" s="34"/>
      <c r="F25" s="45"/>
      <c r="G25" s="34"/>
    </row>
    <row r="26" spans="1:7" x14ac:dyDescent="0.3">
      <c r="A26" s="44"/>
      <c r="C26" s="11"/>
      <c r="E26" s="34"/>
      <c r="F26" s="46"/>
      <c r="G26" s="34"/>
    </row>
    <row r="27" spans="1:7" x14ac:dyDescent="0.3">
      <c r="A27" s="36"/>
      <c r="C27" s="11"/>
      <c r="E27" s="34"/>
      <c r="F27" s="45"/>
      <c r="G27" s="34"/>
    </row>
    <row r="28" spans="1:7" x14ac:dyDescent="0.3">
      <c r="A28" s="36"/>
      <c r="C28" s="11"/>
      <c r="E28" s="34"/>
      <c r="F28" s="45"/>
      <c r="G28" s="34"/>
    </row>
    <row r="29" spans="1:7" x14ac:dyDescent="0.3">
      <c r="A29" s="47"/>
      <c r="C29" s="11"/>
      <c r="E29" s="34"/>
      <c r="F29" s="34"/>
      <c r="G29" s="34"/>
    </row>
    <row r="30" spans="1:7" x14ac:dyDescent="0.3">
      <c r="A30" s="47"/>
      <c r="C30" s="11"/>
      <c r="E30" s="34"/>
      <c r="F30" s="34"/>
      <c r="G30" s="34"/>
    </row>
    <row r="31" spans="1:7" x14ac:dyDescent="0.3">
      <c r="A31" s="47"/>
      <c r="C31" s="11"/>
      <c r="E31" s="34"/>
      <c r="F31" s="34"/>
      <c r="G31" s="34"/>
    </row>
    <row r="32" spans="1:7" x14ac:dyDescent="0.3">
      <c r="A32" s="47"/>
      <c r="C32" s="11"/>
      <c r="E32" s="34"/>
      <c r="F32" s="34"/>
      <c r="G32" s="34"/>
    </row>
    <row r="33" spans="1:7" x14ac:dyDescent="0.3">
      <c r="A33" s="48"/>
      <c r="C33" s="11"/>
      <c r="E33" s="34"/>
      <c r="F33" s="39"/>
      <c r="G33" s="34"/>
    </row>
    <row r="34" spans="1:7" x14ac:dyDescent="0.3">
      <c r="A34" s="47"/>
      <c r="C34" s="11"/>
      <c r="E34" s="34"/>
      <c r="F34" s="34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36"/>
      <c r="C36" s="11"/>
      <c r="E36" s="34"/>
      <c r="F36" s="34"/>
      <c r="G36" s="34"/>
    </row>
    <row r="37" spans="1:7" x14ac:dyDescent="0.3">
      <c r="A37" s="36"/>
      <c r="C37" s="11"/>
    </row>
    <row r="38" spans="1:7" x14ac:dyDescent="0.3">
      <c r="C38" s="11"/>
    </row>
    <row r="39" spans="1:7" x14ac:dyDescent="0.3">
      <c r="C39" s="11"/>
    </row>
    <row r="40" spans="1:7" x14ac:dyDescent="0.3">
      <c r="C40" s="11"/>
    </row>
    <row r="41" spans="1:7" x14ac:dyDescent="0.3">
      <c r="C41" s="11"/>
    </row>
    <row r="42" spans="1:7" x14ac:dyDescent="0.3"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182" spans="3:3" x14ac:dyDescent="0.3">
      <c r="C182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1:G35 G7:G14">
    <cfRule type="containsText" dxfId="41" priority="126" operator="containsText" text="New Tag Required">
      <formula>NOT(ISERROR(SEARCH("New Tag Required",G7)))</formula>
    </cfRule>
  </conditionalFormatting>
  <conditionalFormatting sqref="D7:D81">
    <cfRule type="containsText" dxfId="40" priority="125" operator="containsText" text="Yes">
      <formula>NOT(ISERROR(SEARCH("Yes",D7)))</formula>
    </cfRule>
  </conditionalFormatting>
  <conditionalFormatting sqref="H21:H81 H182:H403 H7:H14">
    <cfRule type="containsText" dxfId="39" priority="113" operator="containsText" text="New Sign Required">
      <formula>NOT(ISERROR(SEARCH("New Sign Required",H7)))</formula>
    </cfRule>
  </conditionalFormatting>
  <conditionalFormatting sqref="G21:G81 G7:H14">
    <cfRule type="containsText" dxfId="38" priority="112" operator="containsText" text="Action Required">
      <formula>NOT(ISERROR(SEARCH("Action Required",G7)))</formula>
    </cfRule>
  </conditionalFormatting>
  <conditionalFormatting sqref="H21:H81">
    <cfRule type="containsText" dxfId="37" priority="111" operator="containsText" text="Action Required">
      <formula>NOT(ISERROR(SEARCH("Action Required",H21)))</formula>
    </cfRule>
  </conditionalFormatting>
  <conditionalFormatting sqref="G17:G20">
    <cfRule type="containsText" dxfId="36" priority="53" operator="containsText" text="New Tag Required">
      <formula>NOT(ISERROR(SEARCH("New Tag Required",G17)))</formula>
    </cfRule>
  </conditionalFormatting>
  <conditionalFormatting sqref="H17:H20">
    <cfRule type="containsText" dxfId="35" priority="51" operator="containsText" text="New Sign Required">
      <formula>NOT(ISERROR(SEARCH("New Sign Required",H17)))</formula>
    </cfRule>
  </conditionalFormatting>
  <conditionalFormatting sqref="G17:G20">
    <cfRule type="containsText" dxfId="34" priority="50" operator="containsText" text="Action Required">
      <formula>NOT(ISERROR(SEARCH("Action Required",G17)))</formula>
    </cfRule>
  </conditionalFormatting>
  <conditionalFormatting sqref="H17:H20">
    <cfRule type="containsText" dxfId="33" priority="49" operator="containsText" text="Action Required">
      <formula>NOT(ISERROR(SEARCH("Action Required",H17)))</formula>
    </cfRule>
  </conditionalFormatting>
  <conditionalFormatting sqref="D82:D181">
    <cfRule type="containsText" dxfId="32" priority="45" operator="containsText" text="Yes">
      <formula>NOT(ISERROR(SEARCH("Yes",D82)))</formula>
    </cfRule>
  </conditionalFormatting>
  <conditionalFormatting sqref="H82:H181">
    <cfRule type="containsText" dxfId="31" priority="44" operator="containsText" text="New Sign Required">
      <formula>NOT(ISERROR(SEARCH("New Sign Required",H82)))</formula>
    </cfRule>
  </conditionalFormatting>
  <conditionalFormatting sqref="G82:G181">
    <cfRule type="containsText" dxfId="30" priority="43" operator="containsText" text="Action Required">
      <formula>NOT(ISERROR(SEARCH("Action Required",G82)))</formula>
    </cfRule>
  </conditionalFormatting>
  <conditionalFormatting sqref="H82:H181">
    <cfRule type="containsText" dxfId="29" priority="42" operator="containsText" text="Action Required">
      <formula>NOT(ISERROR(SEARCH("Action Required",H82)))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3">
    <cfRule type="cellIs" dxfId="26" priority="18" operator="equal">
      <formula>0</formula>
    </cfRule>
  </conditionalFormatting>
  <conditionalFormatting sqref="M6:M13">
    <cfRule type="cellIs" dxfId="25" priority="17" operator="equal">
      <formula>0</formula>
    </cfRule>
  </conditionalFormatting>
  <conditionalFormatting sqref="J6:J13 M6:M13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8">
    <cfRule type="expression" dxfId="21" priority="13">
      <formula>$J6="Log Issues"</formula>
    </cfRule>
  </conditionalFormatting>
  <conditionalFormatting sqref="N6:N8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2:H386">
      <formula1>DoorSignage</formula1>
    </dataValidation>
    <dataValidation type="list" allowBlank="1" showInputMessage="1" showErrorMessage="1" sqref="D6:D5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H17:H181 H14</xm:sqref>
        </x14:dataValidation>
        <x14:dataValidation type="list" allowBlank="1" showInputMessage="1" showErrorMessage="1">
          <x14:formula1>
            <xm:f>Lookup!$A$1:$A$4</xm:f>
          </x14:formula1>
          <xm:sqref>G17:G181 G14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O6:O8</xm:sqref>
        </x14:dataValidation>
        <x14:dataValidation type="list" allowBlank="1" showInputMessage="1">
          <x14:formula1>
            <xm:f>Lookup!$E$1:$E$18</xm:f>
          </x14:formula1>
          <xm:sqref>C6:C181</xm:sqref>
        </x14:dataValidation>
        <x14:dataValidation type="list" allowBlank="1" showInputMessage="1" showErrorMessage="1">
          <x14:formula1>
            <xm:f>Lookup!$A$1:$A$8</xm:f>
          </x14:formula1>
          <xm:sqref>G6:G13</xm:sqref>
        </x14:dataValidation>
        <x14:dataValidation type="list" allowBlank="1" showInputMessage="1" showErrorMessage="1">
          <x14:formula1>
            <xm:f>Lookup!$D$1:$D$10</xm:f>
          </x14:formula1>
          <xm:sqref>H6:H13</xm:sqref>
        </x14:dataValidation>
        <x14:dataValidation type="list" allowBlank="1" showInputMessage="1" showErrorMessage="1">
          <x14:formula1>
            <xm:f>Lookup!$F$1:$F$7</xm:f>
          </x14:formula1>
          <xm:sqref>J6:J13</xm:sqref>
        </x14:dataValidation>
        <x14:dataValidation type="list" allowBlank="1" showInputMessage="1" showErrorMessage="1">
          <x14:formula1>
            <xm:f>Lookup!$F$1:$F$8</xm:f>
          </x14:formula1>
          <xm:sqref>M6:M13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="90" zoomScaleNormal="90" workbookViewId="0">
      <selection activeCell="D17" sqref="D17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0227</v>
      </c>
      <c r="C1" s="53"/>
      <c r="D1" s="18" t="s">
        <v>10</v>
      </c>
      <c r="E1" s="54">
        <f>'KD Changes'!G1</f>
        <v>42184</v>
      </c>
    </row>
    <row r="2" spans="1:10" x14ac:dyDescent="0.3">
      <c r="A2" s="57" t="s">
        <v>8</v>
      </c>
      <c r="B2" s="58" t="str">
        <f>VLOOKUP(B1,[1]BuildingList!A:B,2,FALSE)</f>
        <v>Recreation Equipment Storage Building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77</v>
      </c>
      <c r="B6" s="73" t="s">
        <v>78</v>
      </c>
      <c r="C6" s="55" t="s">
        <v>70</v>
      </c>
      <c r="G6" s="32"/>
      <c r="H6" s="32"/>
      <c r="I6" s="55"/>
      <c r="J6" s="55"/>
    </row>
    <row r="7" spans="1:10" x14ac:dyDescent="0.3">
      <c r="A7" s="72" t="s">
        <v>79</v>
      </c>
      <c r="B7" s="73" t="s">
        <v>80</v>
      </c>
      <c r="C7" s="55" t="s">
        <v>70</v>
      </c>
      <c r="G7" s="32"/>
      <c r="H7" s="32"/>
      <c r="I7" s="55"/>
      <c r="J7" s="55"/>
    </row>
    <row r="8" spans="1:10" ht="15" customHeight="1" x14ac:dyDescent="0.3">
      <c r="A8" s="72" t="s">
        <v>81</v>
      </c>
      <c r="B8" s="73" t="s">
        <v>82</v>
      </c>
      <c r="C8" s="55" t="s">
        <v>70</v>
      </c>
      <c r="G8" s="32"/>
      <c r="H8" s="32"/>
      <c r="I8" s="55"/>
      <c r="J8" s="55"/>
    </row>
    <row r="9" spans="1:10" x14ac:dyDescent="0.3">
      <c r="A9" s="72" t="s">
        <v>83</v>
      </c>
      <c r="B9" s="73" t="s">
        <v>84</v>
      </c>
      <c r="C9" s="55" t="s">
        <v>70</v>
      </c>
      <c r="G9" s="32"/>
      <c r="H9" s="32"/>
      <c r="I9" s="55"/>
      <c r="J9" s="55"/>
    </row>
    <row r="10" spans="1:10" x14ac:dyDescent="0.3">
      <c r="A10" s="72" t="s">
        <v>85</v>
      </c>
      <c r="B10" s="73" t="s">
        <v>86</v>
      </c>
      <c r="C10" s="55" t="s">
        <v>70</v>
      </c>
      <c r="F10" s="64"/>
      <c r="G10" s="32"/>
      <c r="H10" s="32"/>
    </row>
    <row r="11" spans="1:10" x14ac:dyDescent="0.3">
      <c r="A11" s="72" t="s">
        <v>87</v>
      </c>
      <c r="B11" s="73" t="s">
        <v>88</v>
      </c>
      <c r="C11" s="55" t="s">
        <v>70</v>
      </c>
      <c r="F11" s="64"/>
      <c r="G11" s="32"/>
      <c r="H11" s="32"/>
    </row>
    <row r="12" spans="1:10" x14ac:dyDescent="0.3">
      <c r="A12" s="72" t="s">
        <v>89</v>
      </c>
      <c r="B12" s="73" t="s">
        <v>90</v>
      </c>
      <c r="C12" s="55" t="s">
        <v>70</v>
      </c>
      <c r="F12" s="64"/>
      <c r="G12" s="32"/>
      <c r="H12" s="32"/>
    </row>
    <row r="13" spans="1:10" x14ac:dyDescent="0.3">
      <c r="A13" s="72" t="s">
        <v>91</v>
      </c>
      <c r="B13" s="73" t="s">
        <v>92</v>
      </c>
      <c r="C13" s="55" t="s">
        <v>70</v>
      </c>
      <c r="F13" s="64"/>
      <c r="G13" s="32"/>
      <c r="H13" s="32"/>
    </row>
    <row r="14" spans="1:10" x14ac:dyDescent="0.3">
      <c r="A14" s="72" t="s">
        <v>93</v>
      </c>
      <c r="B14" s="73" t="s">
        <v>94</v>
      </c>
      <c r="C14" s="55" t="s">
        <v>70</v>
      </c>
      <c r="F14" s="64"/>
      <c r="G14" s="32"/>
      <c r="H14" s="32"/>
    </row>
    <row r="15" spans="1:10" x14ac:dyDescent="0.3">
      <c r="A15" s="72" t="s">
        <v>105</v>
      </c>
      <c r="B15" s="73" t="s">
        <v>106</v>
      </c>
      <c r="C15" s="55" t="s">
        <v>69</v>
      </c>
      <c r="F15" s="64"/>
      <c r="G15" s="32"/>
      <c r="H15" s="32"/>
    </row>
    <row r="16" spans="1:10" x14ac:dyDescent="0.3">
      <c r="A16" s="72" t="s">
        <v>95</v>
      </c>
      <c r="B16" s="73" t="s">
        <v>96</v>
      </c>
      <c r="C16" s="55" t="s">
        <v>69</v>
      </c>
      <c r="F16" s="64"/>
      <c r="G16" s="32"/>
      <c r="H16" s="32"/>
    </row>
    <row r="17" spans="1:8" x14ac:dyDescent="0.3">
      <c r="A17" s="72" t="s">
        <v>107</v>
      </c>
      <c r="B17" s="73" t="s">
        <v>97</v>
      </c>
      <c r="C17" s="55" t="s">
        <v>69</v>
      </c>
      <c r="F17" s="64"/>
      <c r="G17" s="32"/>
      <c r="H17" s="32"/>
    </row>
    <row r="18" spans="1:8" x14ac:dyDescent="0.3">
      <c r="A18" s="72" t="s">
        <v>108</v>
      </c>
      <c r="B18" s="73" t="s">
        <v>98</v>
      </c>
      <c r="C18" s="55" t="s">
        <v>69</v>
      </c>
      <c r="F18" s="64"/>
      <c r="G18" s="32"/>
      <c r="H18" s="32"/>
    </row>
    <row r="19" spans="1:8" x14ac:dyDescent="0.3">
      <c r="A19" s="72" t="s">
        <v>109</v>
      </c>
      <c r="B19" s="73" t="s">
        <v>99</v>
      </c>
      <c r="C19" s="55" t="s">
        <v>69</v>
      </c>
      <c r="F19" s="64"/>
      <c r="G19" s="32"/>
      <c r="H19" s="32"/>
    </row>
    <row r="20" spans="1:8" x14ac:dyDescent="0.3">
      <c r="A20" s="72" t="s">
        <v>110</v>
      </c>
      <c r="B20" s="73" t="s">
        <v>100</v>
      </c>
      <c r="C20" s="55" t="s">
        <v>69</v>
      </c>
      <c r="F20" s="64"/>
      <c r="G20" s="32"/>
      <c r="H20" s="32"/>
    </row>
    <row r="21" spans="1:8" x14ac:dyDescent="0.3">
      <c r="A21" s="72" t="s">
        <v>111</v>
      </c>
      <c r="B21" s="73" t="s">
        <v>101</v>
      </c>
      <c r="C21" s="55" t="s">
        <v>69</v>
      </c>
      <c r="F21" s="64"/>
      <c r="G21" s="32"/>
      <c r="H21" s="32"/>
    </row>
    <row r="22" spans="1:8" x14ac:dyDescent="0.3">
      <c r="A22" s="72" t="s">
        <v>112</v>
      </c>
      <c r="B22" s="73" t="s">
        <v>102</v>
      </c>
      <c r="C22" s="55" t="s">
        <v>69</v>
      </c>
      <c r="F22" s="65"/>
      <c r="G22" s="32"/>
      <c r="H22" s="32"/>
    </row>
    <row r="23" spans="1:8" x14ac:dyDescent="0.3">
      <c r="A23" s="72" t="s">
        <v>103</v>
      </c>
      <c r="B23" s="73" t="s">
        <v>104</v>
      </c>
      <c r="C23" s="55" t="s">
        <v>69</v>
      </c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55"/>
      <c r="B31" s="55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32"/>
      <c r="H39" s="32"/>
    </row>
    <row r="40" spans="1:8" x14ac:dyDescent="0.3">
      <c r="A40" s="63"/>
      <c r="E40" s="64"/>
      <c r="F40" s="64"/>
      <c r="G40" s="64"/>
    </row>
    <row r="41" spans="1:8" x14ac:dyDescent="0.3">
      <c r="A41" s="63"/>
      <c r="E41" s="64"/>
      <c r="F41" s="64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7"/>
      <c r="G43" s="64"/>
    </row>
    <row r="44" spans="1:8" x14ac:dyDescent="0.3">
      <c r="A44" s="66"/>
      <c r="E44" s="64"/>
      <c r="F44" s="68"/>
      <c r="G44" s="64"/>
    </row>
    <row r="45" spans="1:8" x14ac:dyDescent="0.3">
      <c r="A45" s="63"/>
      <c r="E45" s="64"/>
      <c r="F45" s="67"/>
      <c r="G45" s="64"/>
    </row>
    <row r="46" spans="1:8" x14ac:dyDescent="0.3">
      <c r="A46" s="63"/>
      <c r="E46" s="64"/>
      <c r="F46" s="67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E50" s="64"/>
      <c r="F50" s="64"/>
      <c r="G50" s="64"/>
    </row>
    <row r="51" spans="1:7" x14ac:dyDescent="0.3">
      <c r="A51" s="69"/>
      <c r="C51" s="56"/>
      <c r="E51" s="64"/>
      <c r="F51" s="65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9"/>
      <c r="C53" s="56"/>
      <c r="E53" s="64"/>
      <c r="F53" s="64"/>
      <c r="G53" s="64"/>
    </row>
    <row r="54" spans="1:7" x14ac:dyDescent="0.3">
      <c r="A54" s="63"/>
      <c r="C54" s="56"/>
      <c r="E54" s="64"/>
      <c r="F54" s="64"/>
      <c r="G54" s="64"/>
    </row>
    <row r="55" spans="1:7" x14ac:dyDescent="0.3">
      <c r="A55" s="63"/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83" spans="3:3" x14ac:dyDescent="0.3">
      <c r="C83" s="56"/>
    </row>
    <row r="200" spans="3:3" x14ac:dyDescent="0.3">
      <c r="C200" s="55" t="s">
        <v>30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C51:C199</xm:sqref>
        </x14:dataValidation>
        <x14:dataValidation type="list" allowBlank="1" showInputMessage="1" showErrorMessage="1">
          <x14:formula1>
            <xm:f>[1]Lookup!#REF!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2015-08-03T12:43:53Z</dcterms:modified>
</cp:coreProperties>
</file>