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23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Changes'!$A$1:$I$16</definedName>
    <definedName name="_xlnm.Print_Area" localSheetId="1">'SAP Changes'!$A$1:$E$20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B1" i="4" l="1"/>
  <c r="E2" i="4" l="1"/>
  <c r="J81" i="1" l="1"/>
  <c r="M91" i="1"/>
  <c r="M81" i="1"/>
  <c r="M80" i="1"/>
  <c r="M79" i="1"/>
  <c r="H94" i="1" l="1"/>
  <c r="G94" i="1"/>
  <c r="M11" i="1"/>
  <c r="M12" i="1"/>
  <c r="M9" i="1" l="1"/>
  <c r="M10" i="1"/>
  <c r="M7" i="1"/>
  <c r="M8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M6" i="1" l="1"/>
  <c r="J94" i="1" l="1"/>
  <c r="J2" i="1" s="1"/>
  <c r="M94" i="1"/>
  <c r="K2" i="1" s="1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<sst xmlns="http://schemas.openxmlformats.org/spreadsheetml/2006/main" count="1198" uniqueCount="407">
  <si>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</si>
  <si>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</si>
  <si>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</si>
  <si>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</si>
  <si>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</si>
  <si>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</si>
  <si>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</si>
  <si>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</si>
  <si>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</si>
  <si>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</si>
  <si>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</si>
  <si>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</si>
  <si>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</si>
  <si>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</si>
  <si>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</si>
  <si>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</si>
  <si>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</si>
  <si>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</si>
  <si>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</si>
  <si>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</si>
  <si>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</si>
  <si>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</si>
  <si>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</si>
  <si>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</si>
  <si>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</si>
  <si>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</si>
  <si>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</si>
  <si>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</si>
  <si>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</si>
  <si>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</si>
  <si>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</si>
  <si>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</si>
  <si>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</si>
  <si>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</si>
  <si>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</si>
  <si>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</si>
  <si>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</si>
  <si>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</si>
  <si>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</si>
  <si>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</si>
  <si>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</si>
  <si>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</si>
  <si>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</si>
  <si>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</si>
  <si>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</si>
  <si>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</si>
  <si>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</si>
  <si>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</si>
  <si>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</si>
  <si>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</si>
  <si>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</si>
  <si>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</si>
  <si>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</si>
  <si>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</si>
  <si>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</si>
  <si>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</si>
  <si>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</si>
  <si>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</si>
  <si>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</si>
  <si>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</si>
  <si>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</si>
  <si>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</si>
  <si>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</si>
  <si>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</si>
  <si>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</si>
  <si>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</si>
  <si>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</si>
  <si>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</si>
  <si>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</si>
  <si>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</si>
  <si>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</si>
  <si>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</si>
  <si>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0223</t>
  </si>
  <si>
    <t>Move Equip</t>
  </si>
  <si>
    <t>Nicole Kline</t>
  </si>
  <si>
    <t>Michael Ammerman</t>
  </si>
  <si>
    <t>D200</t>
  </si>
  <si>
    <t>CIRCULATION</t>
  </si>
  <si>
    <t>D200A</t>
  </si>
  <si>
    <t>CORRIDOR</t>
  </si>
  <si>
    <t>D200B</t>
  </si>
  <si>
    <t>D200C</t>
  </si>
  <si>
    <t>D200D</t>
  </si>
  <si>
    <t>D200G</t>
  </si>
  <si>
    <t>STAFF WORK</t>
  </si>
  <si>
    <t>D200H</t>
  </si>
  <si>
    <t>D201A</t>
  </si>
  <si>
    <t>WAITING</t>
  </si>
  <si>
    <t>D201B</t>
  </si>
  <si>
    <t>D202</t>
  </si>
  <si>
    <t>CHECK-IN/OUT</t>
  </si>
  <si>
    <t>D203</t>
  </si>
  <si>
    <t>CONSULT</t>
  </si>
  <si>
    <t>RESTROOM</t>
  </si>
  <si>
    <t>CLEAN/MED</t>
  </si>
  <si>
    <t>OFFICE</t>
  </si>
  <si>
    <t>INTAKE</t>
  </si>
  <si>
    <t>D229</t>
  </si>
  <si>
    <t>D231</t>
  </si>
  <si>
    <t>D233</t>
  </si>
  <si>
    <t>EXAM 31</t>
  </si>
  <si>
    <t>D235</t>
  </si>
  <si>
    <t>EXAM 33</t>
  </si>
  <si>
    <t>D237</t>
  </si>
  <si>
    <t>EXAM 35</t>
  </si>
  <si>
    <t>D239</t>
  </si>
  <si>
    <t>EXAM 37</t>
  </si>
  <si>
    <t>D241</t>
  </si>
  <si>
    <t>EXAM 39</t>
  </si>
  <si>
    <t>D243</t>
  </si>
  <si>
    <t>EXAM 41</t>
  </si>
  <si>
    <t>D244</t>
  </si>
  <si>
    <t>EXAM 40</t>
  </si>
  <si>
    <t>D245</t>
  </si>
  <si>
    <t>CF STAFF</t>
  </si>
  <si>
    <t>D246</t>
  </si>
  <si>
    <t>EXAM 38</t>
  </si>
  <si>
    <t>D247</t>
  </si>
  <si>
    <t>EXAM 29</t>
  </si>
  <si>
    <t>D248</t>
  </si>
  <si>
    <t>EXAM 36</t>
  </si>
  <si>
    <t>D249</t>
  </si>
  <si>
    <t>EXAM 27</t>
  </si>
  <si>
    <t>D250</t>
  </si>
  <si>
    <t>EXAM 34</t>
  </si>
  <si>
    <t>D251</t>
  </si>
  <si>
    <t>EXAM 25</t>
  </si>
  <si>
    <t>D252</t>
  </si>
  <si>
    <t>EXAM 32</t>
  </si>
  <si>
    <t>D253</t>
  </si>
  <si>
    <t>EXAM 23</t>
  </si>
  <si>
    <t>D254</t>
  </si>
  <si>
    <t>EXAM 30</t>
  </si>
  <si>
    <t>D255</t>
  </si>
  <si>
    <t>EXAM 21</t>
  </si>
  <si>
    <t>D256</t>
  </si>
  <si>
    <t>D257</t>
  </si>
  <si>
    <t>EXAM 19</t>
  </si>
  <si>
    <t>D258</t>
  </si>
  <si>
    <t>D259</t>
  </si>
  <si>
    <t>D260</t>
  </si>
  <si>
    <t>D261</t>
  </si>
  <si>
    <t>D262</t>
  </si>
  <si>
    <t>EXAM 18</t>
  </si>
  <si>
    <t>D263</t>
  </si>
  <si>
    <t>D264</t>
  </si>
  <si>
    <t>EXAM 20</t>
  </si>
  <si>
    <t>D265</t>
  </si>
  <si>
    <t>EXAM 9</t>
  </si>
  <si>
    <t>D266</t>
  </si>
  <si>
    <t>EXAM 22</t>
  </si>
  <si>
    <t>D267</t>
  </si>
  <si>
    <t>EXAM 11</t>
  </si>
  <si>
    <t>D268</t>
  </si>
  <si>
    <t>EXAM 24</t>
  </si>
  <si>
    <t>D269</t>
  </si>
  <si>
    <t>EXAM 13</t>
  </si>
  <si>
    <t>D270</t>
  </si>
  <si>
    <t>EXAM 26</t>
  </si>
  <si>
    <t>D271</t>
  </si>
  <si>
    <t>EXAM 15</t>
  </si>
  <si>
    <t>D272</t>
  </si>
  <si>
    <t>EXAM 28</t>
  </si>
  <si>
    <t>D273</t>
  </si>
  <si>
    <t>EXAM 17</t>
  </si>
  <si>
    <t>D274</t>
  </si>
  <si>
    <t>MED. STOR.</t>
  </si>
  <si>
    <t>D275</t>
  </si>
  <si>
    <t>SOILED HOLDING</t>
  </si>
  <si>
    <t>D276</t>
  </si>
  <si>
    <t>D277</t>
  </si>
  <si>
    <t>NURSES</t>
  </si>
  <si>
    <t>D278</t>
  </si>
  <si>
    <t>EXAM 16</t>
  </si>
  <si>
    <t>D279</t>
  </si>
  <si>
    <t>EXAM 7</t>
  </si>
  <si>
    <t>D280</t>
  </si>
  <si>
    <t>EXAM 14</t>
  </si>
  <si>
    <t>D281</t>
  </si>
  <si>
    <t>EXAM 6</t>
  </si>
  <si>
    <t>D282</t>
  </si>
  <si>
    <t>EXAM 12</t>
  </si>
  <si>
    <t>D283</t>
  </si>
  <si>
    <t>EXAM 5 (NEGATIVE)</t>
  </si>
  <si>
    <t>D284</t>
  </si>
  <si>
    <t>EXAM 10</t>
  </si>
  <si>
    <t>D285</t>
  </si>
  <si>
    <t>EXAM 4</t>
  </si>
  <si>
    <t>D286</t>
  </si>
  <si>
    <t>EXAM 8</t>
  </si>
  <si>
    <t>D287</t>
  </si>
  <si>
    <t>EXAM 3</t>
  </si>
  <si>
    <t>D288</t>
  </si>
  <si>
    <t>D289</t>
  </si>
  <si>
    <t>EXAM 2</t>
  </si>
  <si>
    <t>D290</t>
  </si>
  <si>
    <t>D291</t>
  </si>
  <si>
    <t>EXAM 1</t>
  </si>
  <si>
    <t>D293</t>
  </si>
  <si>
    <t>F200</t>
  </si>
  <si>
    <t>F200A</t>
  </si>
  <si>
    <t>F204</t>
  </si>
  <si>
    <t>BREAK ROOM</t>
  </si>
  <si>
    <t>F204A</t>
  </si>
  <si>
    <t>CHASE</t>
  </si>
  <si>
    <t>F206</t>
  </si>
  <si>
    <t>F208</t>
  </si>
  <si>
    <t>F210</t>
  </si>
  <si>
    <t>F212</t>
  </si>
  <si>
    <t>COMM</t>
  </si>
  <si>
    <t>F214</t>
  </si>
  <si>
    <t>F216</t>
  </si>
  <si>
    <t>MECHANICAL</t>
  </si>
  <si>
    <t>G205</t>
  </si>
  <si>
    <t>02</t>
  </si>
  <si>
    <t>F201</t>
  </si>
  <si>
    <t>F202</t>
  </si>
  <si>
    <t>Renovate Ambulatory Care Facility - 2nd Floor -  Medicine Clinic</t>
  </si>
  <si>
    <t>Room Label Change: D296 Changed To F216</t>
  </si>
  <si>
    <t>D245A</t>
  </si>
  <si>
    <t>D251A</t>
  </si>
  <si>
    <t>0</t>
  </si>
  <si>
    <t>LX-0223-02-D0201</t>
  </si>
  <si>
    <t>UNIV MEDICAL PLAZA - Room D0201</t>
  </si>
  <si>
    <t>LX-0223-02-D0200</t>
  </si>
  <si>
    <t>UNIV MEDICAL PLAZA - Room D0200</t>
  </si>
  <si>
    <t>UNIV MEDICAL PLAZA - Room D0200G</t>
  </si>
  <si>
    <t>LX-0223-02-D0202</t>
  </si>
  <si>
    <t>LX-0223-02-D0203</t>
  </si>
  <si>
    <t>LX-0223-02-D0204</t>
  </si>
  <si>
    <t>LX-0223-02-D0200A</t>
  </si>
  <si>
    <t>LX-0223-02-D0200B</t>
  </si>
  <si>
    <t>LX-0223-02-D0200C</t>
  </si>
  <si>
    <t>LX-0223-02-D0200D</t>
  </si>
  <si>
    <t>LX-0223-02-D0200G</t>
  </si>
  <si>
    <t>LX-0223-02-D0200H</t>
  </si>
  <si>
    <t>LX-0223-02-D0201A</t>
  </si>
  <si>
    <t>LX-0223-02-D0201B</t>
  </si>
  <si>
    <t>UNIV MEDICAL PLAZA - Room D0202</t>
  </si>
  <si>
    <t>UNIV MEDICAL PLAZA - Room D0203</t>
  </si>
  <si>
    <t>UNIV MEDICAL PLAZA - Room D0204</t>
  </si>
  <si>
    <t>LX-0223-02-D0229</t>
  </si>
  <si>
    <t>UNIV MEDICAL PLAZA - Room D0229</t>
  </si>
  <si>
    <t>LX-0223-02-D0231</t>
  </si>
  <si>
    <t>UNIV MEDICAL PLAZA - Room D0231</t>
  </si>
  <si>
    <t>LX-0223-02-D0233</t>
  </si>
  <si>
    <t>UNIV MEDICAL PLAZA - Room D0233</t>
  </si>
  <si>
    <t>LX-0223-02-D0233A</t>
  </si>
  <si>
    <t>UNIV MEDICAL PLAZA - Room D0233A</t>
  </si>
  <si>
    <t>LX-0223-02-D0235</t>
  </si>
  <si>
    <t>UNIV MEDICAL PLAZA - Room D0235</t>
  </si>
  <si>
    <t>LX-0223-02-D0237</t>
  </si>
  <si>
    <t>UNIV MEDICAL PLAZA - Room D0237</t>
  </si>
  <si>
    <t>LX-0223-02-D0239</t>
  </si>
  <si>
    <t>UNIV MEDICAL PLAZA - Room D0239</t>
  </si>
  <si>
    <t>LX-0223-02-D0241</t>
  </si>
  <si>
    <t>UNIV MEDICAL PLAZA - Room D0241</t>
  </si>
  <si>
    <t>LX-0223-02-D0243</t>
  </si>
  <si>
    <t>UNIV MEDICAL PLAZA - Room D0243</t>
  </si>
  <si>
    <t>LX-0223-02-D0244</t>
  </si>
  <si>
    <t>UNIV MEDICAL PLAZA - Room D0244</t>
  </si>
  <si>
    <t>LX-0223-02-D0245</t>
  </si>
  <si>
    <t>UNIV MEDICAL PLAZA - Room D0245</t>
  </si>
  <si>
    <t>LX-0223-02-D0245A</t>
  </si>
  <si>
    <t>UNIV MEDICAL PLAZA - Room D0245A</t>
  </si>
  <si>
    <t>LX-0223-02-D0246</t>
  </si>
  <si>
    <t>UNIV MEDICAL PLAZA - Room D0246</t>
  </si>
  <si>
    <t>LX-0223-02-D0247</t>
  </si>
  <si>
    <t>UNIV MEDICAL PLAZA - Room D0247</t>
  </si>
  <si>
    <t>LX-0223-02-D0248</t>
  </si>
  <si>
    <t>UNIV MEDICAL PLAZA - Room D0248</t>
  </si>
  <si>
    <t>LX-0223-02-D0249</t>
  </si>
  <si>
    <t>UNIV MEDICAL PLAZA - Room D0249</t>
  </si>
  <si>
    <t>LX-0223-02-D0250</t>
  </si>
  <si>
    <t>UNIV MEDICAL PLAZA - Room D0250</t>
  </si>
  <si>
    <t>LX-0223-02-D0251</t>
  </si>
  <si>
    <t>UNIV MEDICAL PLAZA - Room D0251</t>
  </si>
  <si>
    <t>LX-0223-02-D0251A</t>
  </si>
  <si>
    <t>LX-0223-02-D0252</t>
  </si>
  <si>
    <t>UNIV MEDICAL PLAZA - Room D0252</t>
  </si>
  <si>
    <t>LX-0223-02-D0253</t>
  </si>
  <si>
    <t>UNIV MEDICAL PLAZA - Room D0253</t>
  </si>
  <si>
    <t>LX-0223-02-D0254</t>
  </si>
  <si>
    <t>UNIV MEDICAL PLAZA - Room D0254</t>
  </si>
  <si>
    <t>LX-0223-02-D0255</t>
  </si>
  <si>
    <t>UNIV MEDICAL PLAZA - Room D0255</t>
  </si>
  <si>
    <t>LX-0223-02-D0256</t>
  </si>
  <si>
    <t>UNIV MEDICAL PLAZA - Room D0256</t>
  </si>
  <si>
    <t>LX-0223-02-D0257</t>
  </si>
  <si>
    <t>UNIV MEDICAL PLAZA - Room D0257</t>
  </si>
  <si>
    <t>LX-0223-02-D0258</t>
  </si>
  <si>
    <t>UNIV MEDICAL PLAZA - Room D0258</t>
  </si>
  <si>
    <t>LX-0223-02-D0259</t>
  </si>
  <si>
    <t>UNIV MEDICAL PLAZA - Room D0259</t>
  </si>
  <si>
    <t>LX-0223-02-D0260</t>
  </si>
  <si>
    <t>UNIV MEDICAL PLAZA - Room D0260</t>
  </si>
  <si>
    <t>LX-0223-02-D0261</t>
  </si>
  <si>
    <t>UNIV MEDICAL PLAZA - Room D0261</t>
  </si>
  <si>
    <t>LX-0223-02-D0262</t>
  </si>
  <si>
    <t>UNIV MEDICAL PLAZA - Room D0262</t>
  </si>
  <si>
    <t>LX-0223-02-D0263</t>
  </si>
  <si>
    <t>UNIV MEDICAL PLAZA - Room D0263</t>
  </si>
  <si>
    <t>LX-0223-02-D0264</t>
  </si>
  <si>
    <t>UNIV MEDICAL PLAZA - Room D0264</t>
  </si>
  <si>
    <t>LX-0223-02-D0265</t>
  </si>
  <si>
    <t>UNIV MEDICAL PLAZA - Room D0265</t>
  </si>
  <si>
    <t>LX-0223-02-D0266</t>
  </si>
  <si>
    <t>UNIV MEDICAL PLAZA - Room D0266</t>
  </si>
  <si>
    <t>LX-0223-02-D0267</t>
  </si>
  <si>
    <t>UNIV MEDICAL PLAZA - Room D0267</t>
  </si>
  <si>
    <t>LX-0223-02-D0268</t>
  </si>
  <si>
    <t>UNIV MEDICAL PLAZA - Room D0268</t>
  </si>
  <si>
    <t>LX-0223-02-D0269</t>
  </si>
  <si>
    <t>UNIV MEDICAL PLAZA - Room D0269</t>
  </si>
  <si>
    <t>LX-0223-02-D0270</t>
  </si>
  <si>
    <t>UNIV MEDICAL PLAZA - Room D0270</t>
  </si>
  <si>
    <t>LX-0223-02-D0271</t>
  </si>
  <si>
    <t>UNIV MEDICAL PLAZA - Room D0271</t>
  </si>
  <si>
    <t>LX-0223-02-D0272</t>
  </si>
  <si>
    <t>UNIV MEDICAL PLAZA - Room D0272</t>
  </si>
  <si>
    <t>LX-0223-02-D0273</t>
  </si>
  <si>
    <t>UNIV MEDICAL PLAZA - Room D0273</t>
  </si>
  <si>
    <t>LX-0223-02-D0274</t>
  </si>
  <si>
    <t>UNIV MEDICAL PLAZA - Room D0274</t>
  </si>
  <si>
    <t>LX-0223-02-D0275</t>
  </si>
  <si>
    <t>UNIV MEDICAL PLAZA - Room D0275</t>
  </si>
  <si>
    <t>LX-0223-02-D0276</t>
  </si>
  <si>
    <t>UNIV MEDICAL PLAZA - Room D0276</t>
  </si>
  <si>
    <t>LX-0223-02-D0277</t>
  </si>
  <si>
    <t>UNIV MEDICAL PLAZA - Room D0277</t>
  </si>
  <si>
    <t>LX-0223-02-D0278</t>
  </si>
  <si>
    <t>UNIV MEDICAL PLAZA - Room D0278</t>
  </si>
  <si>
    <t>LX-0223-02-D0279</t>
  </si>
  <si>
    <t>UNIV MEDICAL PLAZA - Room D0279</t>
  </si>
  <si>
    <t>LX-0223-02-D0280</t>
  </si>
  <si>
    <t>UNIV MEDICAL PLAZA - Room D0280</t>
  </si>
  <si>
    <t>LX-0223-02-D0281</t>
  </si>
  <si>
    <t>UNIV MEDICAL PLAZA - Room D0281</t>
  </si>
  <si>
    <t>LX-0223-02-D0282</t>
  </si>
  <si>
    <t>UNIV MEDICAL PLAZA - Room D0282</t>
  </si>
  <si>
    <t>LX-0223-02-D0283</t>
  </si>
  <si>
    <t>UNIV MEDICAL PLAZA - Room D0283</t>
  </si>
  <si>
    <t>LX-0223-02-D0284</t>
  </si>
  <si>
    <t>UNIV MEDICAL PLAZA - Room D0284</t>
  </si>
  <si>
    <t>LX-0223-02-D0285</t>
  </si>
  <si>
    <t>UNIV MEDICAL PLAZA - Room D0285</t>
  </si>
  <si>
    <t>LX-0223-02-D0287</t>
  </si>
  <si>
    <t>UNIV MEDICAL PLAZA - Room D0287</t>
  </si>
  <si>
    <t>LX-0223-02-D0288</t>
  </si>
  <si>
    <t>UNIV MEDICAL PLAZA - Room D0288</t>
  </si>
  <si>
    <t>LX-0223-02-D0289</t>
  </si>
  <si>
    <t>UNIV MEDICAL PLAZA - Room D0289</t>
  </si>
  <si>
    <t>LX-0223-02-D0290</t>
  </si>
  <si>
    <t>UNIV MEDICAL PLAZA - Room D0290</t>
  </si>
  <si>
    <t>LX-0223-02-D0291</t>
  </si>
  <si>
    <t>UNIV MEDICAL PLAZA - Room D0291</t>
  </si>
  <si>
    <t>LX-0223-02-D0293</t>
  </si>
  <si>
    <t>UNIV MEDICAL PLAZA - Room D0293</t>
  </si>
  <si>
    <t>LX-0223-02-F0201</t>
  </si>
  <si>
    <t>UNIV MEDICAL PLAZA - Room F0201</t>
  </si>
  <si>
    <t>LX-0223-02-F0202</t>
  </si>
  <si>
    <t>UNIV MEDICAL PLAZA - Room F0202</t>
  </si>
  <si>
    <t>LX-0223-02-G0205</t>
  </si>
  <si>
    <t>UNIV MEDICAL PLAZA - Room G0205</t>
  </si>
  <si>
    <t>Warren Wright Medical Plaza</t>
  </si>
  <si>
    <t>UNIV MEDICAL PLAZA - Room F0204</t>
  </si>
  <si>
    <t>UNIV MEDICAL PLAZA - Room F0204A</t>
  </si>
  <si>
    <t>UNIV MEDICAL PLAZA - Room F0206</t>
  </si>
  <si>
    <t>UNIV MEDICAL PLAZA - Room F0208</t>
  </si>
  <si>
    <t>UNIV MEDICAL PLAZA - Room F0210</t>
  </si>
  <si>
    <t>UNIV MEDICAL PLAZA - Room F0212</t>
  </si>
  <si>
    <t>UNIV MEDICAL PLAZA - Room F0214</t>
  </si>
  <si>
    <t>UNIV MEDICAL PLAZA - Room F0216</t>
  </si>
  <si>
    <t>LX-0223-02-F0200</t>
  </si>
  <si>
    <t>LX-0223-02-F0200A</t>
  </si>
  <si>
    <t>LX-0223-02-F0204</t>
  </si>
  <si>
    <t>LX-0223-02-F0204A</t>
  </si>
  <si>
    <t>LX-0223-02-F0206</t>
  </si>
  <si>
    <t>LX-0223-02-F0208</t>
  </si>
  <si>
    <t>LX-0223-02-F0210</t>
  </si>
  <si>
    <t>LX-0223-02-F0212</t>
  </si>
  <si>
    <t>LX-0223-02-F0214</t>
  </si>
  <si>
    <t>LX-0223-02-F0216</t>
  </si>
  <si>
    <t>SqFt</t>
  </si>
  <si>
    <t>UNIV MEDICAL PLAZA - Room D0286</t>
  </si>
  <si>
    <t>LX-0223-02-D0286</t>
  </si>
  <si>
    <t>JES</t>
  </si>
  <si>
    <t>UNIV MEDICAL PLAZA - Room D0251A</t>
  </si>
  <si>
    <t>UNIV MEDICAL PLAZA - Waiting D0201A</t>
  </si>
  <si>
    <t>UNIV MEDICAL PLAZA - Waiting D0201B</t>
  </si>
  <si>
    <t>UNIV MEDICAL PLAZA - Corridor D0200A</t>
  </si>
  <si>
    <t>UNIV MEDICAL PLAZA - Corridor D0200B</t>
  </si>
  <si>
    <t>UNIV MEDICAL PLAZA - Corridor D0200C</t>
  </si>
  <si>
    <t>UNIV MEDICAL PLAZA - Corridor D0200D</t>
  </si>
  <si>
    <t>UNIV MEDICAL PLAZA - Corridor D0200H</t>
  </si>
  <si>
    <t>UNIV MEDICAL PLAZA - Corridor F0200</t>
  </si>
  <si>
    <t>UNIV MEDICAL PLAZA - Corridor F0200A</t>
  </si>
  <si>
    <t>D292</t>
  </si>
  <si>
    <t>D294</t>
  </si>
  <si>
    <t>D295</t>
  </si>
  <si>
    <t>LX-0223-02-D0292</t>
  </si>
  <si>
    <t>UNIV MEDICAL PLAZA - Room D0292</t>
  </si>
  <si>
    <t>Reuse existing Room Number = new location &amp; function</t>
  </si>
  <si>
    <t>LX-0223-02-D0294</t>
  </si>
  <si>
    <t>UNIV MEDICAL PLAZA - Room D0294</t>
  </si>
  <si>
    <t>LX-0223-02-D0295</t>
  </si>
  <si>
    <t>UNIV MEDICAL PLAZA - Room D0295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</si>
</sst>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14" fontId="0" fillId="0" borderId="0" xfId="0" applyNumberFormat="1" applyFont="1" applyAlignment="1" applyProtection="1">
      <alignment wrapText="1"/>
      <protection locked="0"/>
    </xf>
    <xf numFmtId="0" fontId="16" fillId="33" borderId="13" xfId="0" applyFont="1" applyFill="1" applyBorder="1" applyAlignment="1" applyProtection="1">
      <alignment horizontal="center" wrapText="1"/>
    </xf>
    <xf numFmtId="49" fontId="0" fillId="0" borderId="0" xfId="0" applyNumberFormat="1" applyFon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0" fontId="18" fillId="0" borderId="0" xfId="42" applyFont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18" fillId="0" borderId="0" xfId="42" applyFont="1" applyFill="1" applyAlignment="1" applyProtection="1">
      <alignment horizontal="left" wrapText="1"/>
      <protection locked="0"/>
    </xf>
    <xf numFmtId="49" fontId="0" fillId="0" borderId="0" xfId="0" applyNumberFormat="1" applyFill="1"/>
    <xf numFmtId="0" fontId="16" fillId="0" borderId="0" xfId="0" applyFont="1" applyBorder="1" applyAlignment="1" applyProtection="1">
      <alignment horizontal="center" vertical="center" wrapText="1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protection locked="0"/>
    </xf>
    <xf numFmtId="0" fontId="16" fillId="37" borderId="14" xfId="0" applyFont="1" applyFill="1" applyBorder="1" applyAlignment="1" applyProtection="1">
      <alignment horizontal="center" wrapText="1"/>
      <protection locked="0"/>
    </xf>
    <xf numFmtId="0" fontId="16" fillId="37" borderId="18" xfId="0" applyFont="1" applyFill="1" applyBorder="1" applyAlignment="1" applyProtection="1">
      <alignment horizontal="center" wrapText="1"/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16" fillId="33" borderId="13" xfId="0" applyNumberFormat="1" applyFont="1" applyFill="1" applyBorder="1" applyAlignment="1" applyProtection="1">
      <alignment horizontal="right" wrapText="1" indent="1"/>
    </xf>
    <xf numFmtId="1" fontId="18" fillId="0" borderId="0" xfId="44" applyNumberFormat="1" applyFont="1" applyAlignment="1" applyProtection="1">
      <alignment horizontal="right" wrapText="1" indent="1"/>
      <protection locked="0"/>
    </xf>
    <xf numFmtId="164" fontId="0" fillId="0" borderId="0" xfId="44" applyNumberFormat="1" applyFont="1" applyFill="1" applyAlignment="1" applyProtection="1">
      <alignment horizontal="right" wrapText="1" indent="1"/>
      <protection locked="0"/>
    </xf>
    <xf numFmtId="164" fontId="18" fillId="0" borderId="0" xfId="44" applyNumberFormat="1" applyFont="1" applyFill="1" applyAlignment="1" applyProtection="1">
      <alignment horizontal="right" wrapText="1" indent="1"/>
      <protection locked="0"/>
    </xf>
    <xf numFmtId="164" fontId="0" fillId="0" borderId="0" xfId="44" applyNumberFormat="1" applyFont="1" applyFill="1" applyBorder="1" applyAlignment="1" applyProtection="1">
      <alignment horizontal="right" wrapText="1" indent="1"/>
      <protection locked="0"/>
    </xf>
    <xf numFmtId="164" fontId="18" fillId="0" borderId="0" xfId="44" applyNumberFormat="1" applyFont="1" applyAlignment="1" applyProtection="1">
      <alignment horizontal="right" wrapText="1" indent="1"/>
      <protection locked="0"/>
    </xf>
    <xf numFmtId="164" fontId="0" fillId="0" borderId="0" xfId="44" applyNumberFormat="1" applyFont="1" applyAlignment="1" applyProtection="1">
      <alignment horizontal="right" wrapText="1" indent="1"/>
      <protection locked="0"/>
    </xf>
    <xf numFmtId="49" fontId="0" fillId="34" borderId="10" xfId="0" applyNumberFormat="1" applyFont="1" applyFill="1" applyBorder="1" applyAlignment="1" applyProtection="1">
      <alignment horizontal="center" wrapText="1"/>
    </xf>
    <xf numFmtId="1" fontId="0" fillId="0" borderId="0" xfId="0" applyNumberFormat="1" applyFont="1" applyAlignment="1" applyProtection="1">
      <alignment horizontal="right" wrapText="1" indent="1"/>
      <protection locked="0"/>
    </xf>
    <xf numFmtId="1" fontId="0" fillId="34" borderId="10" xfId="0" applyNumberFormat="1" applyFont="1" applyFill="1" applyBorder="1" applyAlignment="1" applyProtection="1">
      <alignment horizontal="right" wrapText="1" indent="1"/>
    </xf>
    <xf numFmtId="14" fontId="16" fillId="0" borderId="10" xfId="0" applyNumberFormat="1" applyFont="1" applyBorder="1" applyAlignment="1" applyProtection="1">
      <alignment horizontal="center" wrapText="1"/>
      <protection locked="0"/>
    </xf>
    <xf numFmtId="0" fontId="0" fillId="35" borderId="10" xfId="0" applyFont="1" applyFill="1" applyBorder="1" applyAlignment="1" applyProtection="1">
      <alignment horizontal="center" wrapText="1"/>
    </xf>
    <xf numFmtId="0" fontId="0" fillId="0" borderId="0" xfId="0" applyFont="1" applyFill="1" applyBorder="1" applyAlignment="1" applyProtection="1">
      <alignment horizontal="center" wrapText="1"/>
      <protection locked="0"/>
    </xf>
    <xf numFmtId="0" fontId="0" fillId="36" borderId="14" xfId="0" applyFont="1" applyFill="1" applyBorder="1" applyAlignment="1" applyProtection="1">
      <alignment horizontal="center" vertical="center" wrapText="1"/>
      <protection locked="0"/>
    </xf>
    <xf numFmtId="0" fontId="0" fillId="36" borderId="18" xfId="0" applyFont="1" applyFill="1" applyBorder="1" applyAlignment="1" applyProtection="1">
      <alignment horizontal="center" vertical="center"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 wrapText="1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0" fillId="0" borderId="1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wrapText="1"/>
      <protection locked="0"/>
    </xf>
    <xf numFmtId="0" fontId="0" fillId="0" borderId="15" xfId="0" applyFont="1" applyBorder="1" applyAlignment="1" applyProtection="1">
      <alignment horizontal="center" vertical="center" wrapText="1"/>
      <protection locked="0"/>
    </xf>
    <xf numFmtId="0" fontId="0" fillId="0" borderId="19" xfId="0" applyFont="1" applyBorder="1" applyAlignment="1" applyProtection="1">
      <alignment horizontal="center" vertical="center" wrapText="1"/>
      <protection locked="0"/>
    </xf>
    <xf numFmtId="1" fontId="0" fillId="0" borderId="0" xfId="0" applyNumberFormat="1" applyFont="1" applyAlignment="1" applyProtection="1">
      <alignment horizontal="right" indent="1"/>
    </xf>
    <xf numFmtId="0" fontId="16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wrapText="1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5" xfId="0" applyFont="1" applyBorder="1" applyAlignment="1" applyProtection="1">
      <alignment horizontal="center" wrapText="1"/>
      <protection locked="0"/>
    </xf>
    <xf numFmtId="0" fontId="0" fillId="0" borderId="19" xfId="0" applyFont="1" applyBorder="1" applyAlignment="1" applyProtection="1">
      <alignment horizontal="center" wrapText="1"/>
      <protection locked="0"/>
    </xf>
    <xf numFmtId="0" fontId="0" fillId="0" borderId="17" xfId="0" applyFont="1" applyBorder="1" applyAlignment="1" applyProtection="1">
      <alignment wrapText="1"/>
      <protection locked="0"/>
    </xf>
    <xf numFmtId="164" fontId="0" fillId="0" borderId="0" xfId="44" quotePrefix="1" applyNumberFormat="1" applyFont="1" applyFill="1" applyAlignment="1" applyProtection="1">
      <alignment horizontal="right" wrapText="1" indent="1"/>
      <protection locked="0"/>
    </xf>
    <xf numFmtId="164" fontId="0" fillId="0" borderId="0" xfId="44" quotePrefix="1" applyNumberFormat="1" applyFont="1" applyAlignment="1" applyProtection="1">
      <alignment horizontal="right" wrapText="1" indent="1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0" borderId="0" xfId="0" applyNumberFormat="1"/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ill="1" applyAlignment="1">
      <alignment horizontal="left"/>
    </xf>
    <xf numFmtId="0" fontId="0" fillId="0" borderId="0" xfId="0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left"/>
      <protection locked="0"/>
    </xf>
    <xf numFmtId="49" fontId="18" fillId="0" borderId="0" xfId="0" applyNumberFormat="1" applyFont="1" applyFill="1"/>
    <xf numFmtId="49" fontId="18" fillId="0" borderId="0" xfId="0" applyNumberFormat="1" applyFont="1" applyFill="1" applyProtection="1">
      <protection locked="0"/>
    </xf>
    <xf numFmtId="49" fontId="16" fillId="0" borderId="0" xfId="0" applyNumberFormat="1" applyFont="1" applyBorder="1" applyAlignment="1" applyProtection="1">
      <alignment horizontal="center"/>
      <protection locked="0"/>
    </xf>
    <xf numFmtId="0" fontId="0" fillId="34" borderId="10" xfId="0" applyFont="1" applyFill="1" applyBorder="1" applyProtection="1">
      <protection locked="0"/>
    </xf>
    <xf numFmtId="0" fontId="0" fillId="34" borderId="10" xfId="0" applyFont="1" applyFill="1" applyBorder="1" applyAlignment="1" applyProtection="1">
      <alignment horizontal="center" wrapText="1"/>
      <protection locked="0"/>
    </xf>
    <xf numFmtId="14" fontId="16" fillId="0" borderId="21" xfId="0" applyNumberFormat="1" applyFont="1" applyBorder="1" applyAlignment="1" applyProtection="1">
      <alignment horizontal="center"/>
      <protection locked="0"/>
    </xf>
    <xf numFmtId="0" fontId="16" fillId="0" borderId="21" xfId="0" applyFont="1" applyBorder="1" applyAlignment="1" applyProtection="1">
      <alignment horizontal="center" vertical="center"/>
      <protection locked="0"/>
    </xf>
    <xf numFmtId="0" fontId="0" fillId="0" borderId="0" xfId="0" applyFont="1" applyFill="1" applyBorder="1" applyProtection="1">
      <protection locked="0"/>
    </xf>
    <xf numFmtId="49" fontId="0" fillId="0" borderId="0" xfId="0" applyNumberFormat="1" applyFont="1" applyFill="1" applyBorder="1" applyAlignment="1" applyProtection="1">
      <alignment wrapText="1"/>
    </xf>
    <xf numFmtId="0" fontId="0" fillId="0" borderId="0" xfId="0" applyFont="1" applyFill="1" applyBorder="1" applyAlignment="1" applyProtection="1">
      <protection locked="0"/>
    </xf>
    <xf numFmtId="49" fontId="0" fillId="0" borderId="20" xfId="0" applyNumberFormat="1" applyFont="1" applyFill="1" applyBorder="1" applyAlignment="1" applyProtection="1">
      <alignment wrapText="1"/>
    </xf>
    <xf numFmtId="1" fontId="0" fillId="0" borderId="0" xfId="44" applyNumberFormat="1" applyFont="1" applyFill="1" applyAlignment="1" applyProtection="1">
      <alignment horizontal="right" wrapText="1" indent="1"/>
      <protection locked="0"/>
    </xf>
    <xf numFmtId="1" fontId="18" fillId="0" borderId="0" xfId="44" applyNumberFormat="1" applyFont="1" applyFill="1" applyAlignment="1" applyProtection="1">
      <alignment horizontal="right" wrapText="1" indent="1"/>
      <protection locked="0"/>
    </xf>
    <xf numFmtId="1" fontId="0" fillId="0" borderId="0" xfId="44" applyNumberFormat="1" applyFont="1" applyFill="1" applyBorder="1" applyAlignment="1" applyProtection="1">
      <alignment horizontal="right" wrapText="1" indent="1"/>
      <protection locked="0"/>
    </xf>
    <xf numFmtId="1" fontId="0" fillId="0" borderId="0" xfId="44" quotePrefix="1" applyNumberFormat="1" applyFont="1" applyFill="1" applyAlignment="1" applyProtection="1">
      <alignment horizontal="right" wrapText="1" indent="1"/>
      <protection locked="0"/>
    </xf>
    <xf numFmtId="1" fontId="0" fillId="0" borderId="0" xfId="44" applyNumberFormat="1" applyFont="1" applyAlignment="1" applyProtection="1">
      <alignment horizontal="right" wrapText="1" indent="1"/>
      <protection locked="0"/>
    </xf>
    <xf numFmtId="49" fontId="16" fillId="0" borderId="10" xfId="0" applyNumberFormat="1" applyFont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49" fontId="0" fillId="38" borderId="20" xfId="0" applyNumberFormat="1" applyFont="1" applyFill="1" applyBorder="1" applyAlignment="1" applyProtection="1">
      <alignment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  <cell r="B377" t="str">
            <v>9876</v>
          </cell>
          <cell r="C377" t="str">
            <v>Vaughan Warehouse #1</v>
          </cell>
          <cell r="D377" t="str">
            <v>Vaughan Warehouse #1</v>
          </cell>
        </row>
        <row r="378">
          <cell r="A378" t="str">
            <v>9877</v>
          </cell>
          <cell r="B378" t="str">
            <v>9877</v>
          </cell>
          <cell r="C378" t="str">
            <v>Vaughan Warehouse #2</v>
          </cell>
          <cell r="D378" t="str">
            <v>Vaughan Warehouse #2</v>
          </cell>
        </row>
        <row r="379">
          <cell r="A379" t="str">
            <v>9878</v>
          </cell>
          <cell r="B379" t="str">
            <v>9878</v>
          </cell>
          <cell r="C379" t="str">
            <v>Vaughan Warehouse #7</v>
          </cell>
          <cell r="D379" t="str">
            <v>Vaughan Warehouse #7</v>
          </cell>
        </row>
        <row r="380">
          <cell r="A380" t="str">
            <v>9879</v>
          </cell>
          <cell r="B380" t="str">
            <v>9879</v>
          </cell>
          <cell r="C380" t="str">
            <v>Vaughan Warehouse #3</v>
          </cell>
          <cell r="D380" t="str">
            <v>Vaughan Warehouse #3</v>
          </cell>
        </row>
        <row r="381">
          <cell r="A381" t="str">
            <v>9881</v>
          </cell>
          <cell r="B381" t="str">
            <v>9881</v>
          </cell>
          <cell r="C381" t="str">
            <v>Vaughan Warehouse #4</v>
          </cell>
          <cell r="D381" t="str">
            <v>Vaughan Warehouse #4</v>
          </cell>
        </row>
        <row r="382">
          <cell r="A382" t="str">
            <v>9882</v>
          </cell>
          <cell r="B382" t="str">
            <v>9882</v>
          </cell>
          <cell r="C382" t="str">
            <v>Vaughan Warehouse #5</v>
          </cell>
          <cell r="D382" t="str">
            <v>Vaughan Warehouse #5</v>
          </cell>
        </row>
        <row r="383">
          <cell r="A383" t="str">
            <v>9925</v>
          </cell>
          <cell r="B383">
            <v>9925</v>
          </cell>
          <cell r="C383" t="str">
            <v>Alpha Phi Sorority</v>
          </cell>
          <cell r="D383" t="str">
            <v>Alpha Phi Sorority</v>
          </cell>
        </row>
        <row r="384">
          <cell r="A384" t="str">
            <v>9983</v>
          </cell>
          <cell r="B384">
            <v>9983</v>
          </cell>
          <cell r="C384" t="str">
            <v>College of Medicine Building</v>
          </cell>
          <cell r="D384" t="str">
            <v>College of Medicine Building</v>
          </cell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/>
          <cell r="B414"/>
          <cell r="C414"/>
          <cell r="D41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11"/>
  <sheetViews>
    <sheetView tabSelected="1" zoomScale="90" zoomScaleNormal="90" workbookViewId="0">
      <selection activeCell="A76" sqref="A76:A78"/>
    </sheetView>
  </sheetViews>
  <sheetFormatPr defaultColWidth="9.140625" defaultRowHeight="15" x14ac:dyDescent="0.25"/>
  <cols>
    <col min="1" max="1" width="11.140625" style="24" bestFit="1" customWidth="1"/>
    <col min="2" max="2" width="8.7109375" style="24" customWidth="1"/>
    <col min="3" max="3" width="26.7109375" style="17" customWidth="1"/>
    <col min="4" max="4" width="10.7109375" style="17" customWidth="1"/>
    <col min="5" max="6" width="14.7109375" style="53" customWidth="1"/>
    <col min="7" max="8" width="14.7109375" style="28" customWidth="1"/>
    <col min="9" max="9" width="18.5703125" style="17" bestFit="1" customWidth="1"/>
    <col min="10" max="17" width="12.7109375" style="17" customWidth="1"/>
    <col min="18" max="16384" width="9.140625" style="17"/>
  </cols>
  <sheetData>
    <row r="1" spans="1:20" ht="75" customHeight="1" x14ac:dyDescent="0.25">
      <c r="A1" s="52" t="s">
        <v>7</v>
      </c>
      <c r="B1" s="97" t="s">
        <v>72</v>
      </c>
      <c r="C1" s="97"/>
      <c r="F1" s="54" t="s">
        <v>10</v>
      </c>
      <c r="G1" s="55">
        <v>43566</v>
      </c>
      <c r="J1" s="56" t="s">
        <v>33</v>
      </c>
      <c r="K1" s="56" t="s">
        <v>34</v>
      </c>
      <c r="L1" s="57"/>
      <c r="M1" s="57"/>
      <c r="N1" s="57"/>
      <c r="O1" s="58" t="s">
        <v>35</v>
      </c>
      <c r="P1" s="59" t="s">
        <v>47</v>
      </c>
    </row>
    <row r="2" spans="1:20" ht="15" customHeight="1" thickBot="1" x14ac:dyDescent="0.3">
      <c r="A2" s="60" t="s">
        <v>8</v>
      </c>
      <c r="B2" s="98" t="str">
        <f>VLOOKUP(B1,BuildingList!A:B,2,FALSE)</f>
        <v>Warren Wright Medical Plaza</v>
      </c>
      <c r="C2" s="98"/>
      <c r="F2" s="54" t="s">
        <v>12</v>
      </c>
      <c r="G2" s="61" t="s">
        <v>69</v>
      </c>
      <c r="J2" s="62">
        <f>G94-J94</f>
        <v>79</v>
      </c>
      <c r="K2" s="62">
        <f>H94-M94</f>
        <v>70</v>
      </c>
      <c r="L2" s="63"/>
      <c r="M2" s="63"/>
      <c r="N2" s="63"/>
      <c r="O2" s="64"/>
      <c r="P2" s="65"/>
    </row>
    <row r="3" spans="1:20" ht="15" customHeight="1" x14ac:dyDescent="0.25">
      <c r="A3" s="29"/>
      <c r="B3" s="32"/>
      <c r="C3" s="32"/>
      <c r="F3" s="66"/>
      <c r="G3" s="67"/>
      <c r="J3" s="68"/>
      <c r="K3" s="68"/>
      <c r="L3" s="63"/>
      <c r="M3" s="63"/>
      <c r="N3" s="63"/>
      <c r="O3" s="69"/>
      <c r="P3" s="69"/>
    </row>
    <row r="4" spans="1:20" ht="15" customHeight="1" x14ac:dyDescent="0.25">
      <c r="A4" s="99" t="s">
        <v>217</v>
      </c>
      <c r="B4" s="99"/>
      <c r="C4" s="99"/>
      <c r="D4" s="99"/>
      <c r="E4" s="99"/>
      <c r="F4" s="99"/>
      <c r="G4" s="99"/>
      <c r="H4" s="99"/>
      <c r="I4" s="99"/>
      <c r="J4" s="68"/>
      <c r="K4" s="68"/>
      <c r="L4" s="63"/>
      <c r="M4" s="63"/>
      <c r="N4" s="63"/>
      <c r="O4" s="69"/>
      <c r="P4" s="69"/>
    </row>
    <row r="5" spans="1:20" s="26" customFormat="1" ht="30.75" thickBot="1" x14ac:dyDescent="0.3">
      <c r="A5" s="25" t="s">
        <v>19</v>
      </c>
      <c r="B5" s="25" t="s">
        <v>14</v>
      </c>
      <c r="C5" s="23" t="s">
        <v>9</v>
      </c>
      <c r="D5" s="23" t="s">
        <v>4</v>
      </c>
      <c r="E5" s="45" t="s">
        <v>1</v>
      </c>
      <c r="F5" s="45" t="s">
        <v>11</v>
      </c>
      <c r="G5" s="23" t="s">
        <v>15</v>
      </c>
      <c r="H5" s="23" t="s">
        <v>16</v>
      </c>
      <c r="I5" s="23" t="s">
        <v>17</v>
      </c>
      <c r="J5" s="23" t="s">
        <v>36</v>
      </c>
      <c r="K5" s="23" t="s">
        <v>37</v>
      </c>
      <c r="L5" s="23" t="s">
        <v>38</v>
      </c>
      <c r="M5" s="23" t="s">
        <v>39</v>
      </c>
      <c r="N5" s="23" t="s">
        <v>37</v>
      </c>
      <c r="O5" s="23" t="s">
        <v>38</v>
      </c>
    </row>
    <row r="6" spans="1:20" s="35" customFormat="1" ht="15" customHeight="1" thickTop="1" x14ac:dyDescent="0.25">
      <c r="A6" s="16" t="s">
        <v>76</v>
      </c>
      <c r="B6" s="39" t="s">
        <v>214</v>
      </c>
      <c r="C6" s="35" t="s">
        <v>50</v>
      </c>
      <c r="D6" s="30" t="s">
        <v>5</v>
      </c>
      <c r="E6" s="73" t="s">
        <v>221</v>
      </c>
      <c r="F6" s="92">
        <v>1087</v>
      </c>
      <c r="G6" s="34" t="s">
        <v>3</v>
      </c>
      <c r="H6" s="34" t="s">
        <v>13</v>
      </c>
      <c r="I6" s="16" t="s">
        <v>77</v>
      </c>
      <c r="J6" s="36" t="s">
        <v>42</v>
      </c>
      <c r="K6" s="36"/>
      <c r="L6" s="36"/>
      <c r="M6" s="36" t="str">
        <f>IF(H6="No Change","N/A",IF(H6="New Tag Required",Lookup!F:F,IF(H6="Remove Old Sign",Lookup!F:F,IF(H6="N/A","N/A",""))))</f>
        <v>N/A</v>
      </c>
      <c r="N6" s="37"/>
      <c r="O6" s="36"/>
    </row>
    <row r="7" spans="1:20" s="35" customFormat="1" ht="15" customHeight="1" x14ac:dyDescent="0.25">
      <c r="A7" s="16" t="s">
        <v>78</v>
      </c>
      <c r="B7" s="39" t="s">
        <v>214</v>
      </c>
      <c r="C7" s="35" t="s">
        <v>50</v>
      </c>
      <c r="D7" s="30" t="s">
        <v>5</v>
      </c>
      <c r="E7" s="73" t="s">
        <v>221</v>
      </c>
      <c r="F7" s="93">
        <v>538</v>
      </c>
      <c r="G7" s="34" t="s">
        <v>3</v>
      </c>
      <c r="H7" s="34" t="s">
        <v>13</v>
      </c>
      <c r="I7" s="16" t="s">
        <v>79</v>
      </c>
      <c r="J7" s="36" t="s">
        <v>42</v>
      </c>
      <c r="K7" s="37"/>
      <c r="L7" s="36"/>
      <c r="M7" s="36" t="str">
        <f>IF(H7="No Change","N/A",IF(H7="New Tag Required",Lookup!F:F,IF(H7="Remove Old Sign",Lookup!F:F,IF(H7="N/A","N/A",""))))</f>
        <v>N/A</v>
      </c>
      <c r="N7" s="37"/>
      <c r="O7" s="36"/>
    </row>
    <row r="8" spans="1:20" s="35" customFormat="1" ht="15" customHeight="1" x14ac:dyDescent="0.25">
      <c r="A8" s="16" t="s">
        <v>80</v>
      </c>
      <c r="B8" s="39" t="s">
        <v>214</v>
      </c>
      <c r="C8" s="35" t="s">
        <v>50</v>
      </c>
      <c r="D8" s="30" t="s">
        <v>5</v>
      </c>
      <c r="E8" s="73" t="s">
        <v>221</v>
      </c>
      <c r="F8" s="93">
        <v>547</v>
      </c>
      <c r="G8" s="34" t="s">
        <v>3</v>
      </c>
      <c r="H8" s="34" t="s">
        <v>13</v>
      </c>
      <c r="I8" s="16" t="s">
        <v>79</v>
      </c>
      <c r="J8" s="36" t="s">
        <v>42</v>
      </c>
      <c r="K8" s="37"/>
      <c r="L8" s="36"/>
      <c r="M8" s="36" t="str">
        <f>IF(H8="No Change","N/A",IF(H8="New Tag Required",Lookup!F:F,IF(H8="Remove Old Sign",Lookup!F:F,IF(H8="N/A","N/A",""))))</f>
        <v>N/A</v>
      </c>
      <c r="N8" s="37"/>
      <c r="O8" s="36"/>
      <c r="S8" s="38"/>
      <c r="T8" s="33"/>
    </row>
    <row r="9" spans="1:20" s="35" customFormat="1" ht="15" customHeight="1" x14ac:dyDescent="0.25">
      <c r="A9" s="16" t="s">
        <v>81</v>
      </c>
      <c r="B9" s="39" t="s">
        <v>214</v>
      </c>
      <c r="C9" s="35" t="s">
        <v>50</v>
      </c>
      <c r="D9" s="30" t="s">
        <v>5</v>
      </c>
      <c r="E9" s="73" t="s">
        <v>221</v>
      </c>
      <c r="F9" s="92">
        <v>559</v>
      </c>
      <c r="G9" s="34" t="s">
        <v>3</v>
      </c>
      <c r="H9" s="34" t="s">
        <v>13</v>
      </c>
      <c r="I9" s="16" t="s">
        <v>79</v>
      </c>
      <c r="J9" s="36" t="s">
        <v>42</v>
      </c>
      <c r="K9" s="37"/>
      <c r="L9" s="36"/>
      <c r="M9" s="36" t="str">
        <f>IF(H9="No Change","N/A",IF(H9="New Tag Required",Lookup!F:F,IF(H9="Remove Old Sign",Lookup!F:F,IF(H9="N/A","N/A",""))))</f>
        <v>N/A</v>
      </c>
      <c r="N9" s="37"/>
      <c r="O9" s="36"/>
    </row>
    <row r="10" spans="1:20" s="35" customFormat="1" ht="15" customHeight="1" x14ac:dyDescent="0.25">
      <c r="A10" s="16" t="s">
        <v>82</v>
      </c>
      <c r="B10" s="39" t="s">
        <v>214</v>
      </c>
      <c r="C10" s="35" t="s">
        <v>50</v>
      </c>
      <c r="D10" s="30" t="s">
        <v>5</v>
      </c>
      <c r="E10" s="73" t="s">
        <v>221</v>
      </c>
      <c r="F10" s="92">
        <v>510</v>
      </c>
      <c r="G10" s="34" t="s">
        <v>3</v>
      </c>
      <c r="H10" s="34" t="s">
        <v>13</v>
      </c>
      <c r="I10" s="16" t="s">
        <v>79</v>
      </c>
      <c r="J10" s="36" t="s">
        <v>42</v>
      </c>
      <c r="K10" s="37"/>
      <c r="L10" s="36"/>
      <c r="M10" s="36" t="str">
        <f>IF(H10="No Change","N/A",IF(H10="New Tag Required",Lookup!F:F,IF(H10="Remove Old Sign",Lookup!F:F,IF(H10="N/A","N/A",""))))</f>
        <v>N/A</v>
      </c>
      <c r="N10" s="37"/>
      <c r="O10" s="36"/>
    </row>
    <row r="11" spans="1:20" s="35" customFormat="1" ht="15" customHeight="1" x14ac:dyDescent="0.25">
      <c r="A11" s="16" t="s">
        <v>83</v>
      </c>
      <c r="B11" s="39" t="s">
        <v>214</v>
      </c>
      <c r="C11" s="35" t="s">
        <v>50</v>
      </c>
      <c r="D11" s="30" t="s">
        <v>5</v>
      </c>
      <c r="E11" s="73" t="s">
        <v>221</v>
      </c>
      <c r="F11" s="92">
        <v>1605</v>
      </c>
      <c r="G11" s="34" t="s">
        <v>3</v>
      </c>
      <c r="H11" s="34" t="s">
        <v>13</v>
      </c>
      <c r="I11" s="16" t="s">
        <v>84</v>
      </c>
      <c r="J11" s="36" t="s">
        <v>42</v>
      </c>
      <c r="K11" s="37"/>
      <c r="L11" s="36"/>
      <c r="M11" s="36" t="str">
        <f>IF(H11="No Change","N/A",IF(H11="New Tag Required",Lookup!F:F,IF(H11="Remove Old Sign",Lookup!F:F,IF(H11="N/A","N/A",""))))</f>
        <v>N/A</v>
      </c>
      <c r="N11" s="37"/>
      <c r="O11" s="36"/>
    </row>
    <row r="12" spans="1:20" s="35" customFormat="1" ht="15" customHeight="1" x14ac:dyDescent="0.25">
      <c r="A12" s="16" t="s">
        <v>85</v>
      </c>
      <c r="B12" s="39" t="s">
        <v>214</v>
      </c>
      <c r="C12" s="35" t="s">
        <v>50</v>
      </c>
      <c r="D12" s="30" t="s">
        <v>5</v>
      </c>
      <c r="E12" s="73" t="s">
        <v>221</v>
      </c>
      <c r="F12" s="94">
        <v>1083</v>
      </c>
      <c r="G12" s="34" t="s">
        <v>3</v>
      </c>
      <c r="H12" s="34" t="s">
        <v>13</v>
      </c>
      <c r="I12" s="16" t="s">
        <v>79</v>
      </c>
      <c r="J12" s="36" t="s">
        <v>42</v>
      </c>
      <c r="K12" s="37"/>
      <c r="L12" s="36"/>
      <c r="M12" s="36" t="str">
        <f>IF(H12="No Change","N/A",IF(H12="New Tag Required",Lookup!F:F,IF(H12="Remove Old Sign",Lookup!F:F,IF(H12="N/A","N/A",""))))</f>
        <v>N/A</v>
      </c>
      <c r="N12" s="37"/>
      <c r="O12" s="36"/>
    </row>
    <row r="13" spans="1:20" s="35" customFormat="1" ht="15" customHeight="1" x14ac:dyDescent="0.25">
      <c r="A13" s="16" t="s">
        <v>86</v>
      </c>
      <c r="B13" s="39" t="s">
        <v>214</v>
      </c>
      <c r="C13" s="30" t="s">
        <v>49</v>
      </c>
      <c r="D13" s="30" t="s">
        <v>5</v>
      </c>
      <c r="E13" s="48">
        <v>239</v>
      </c>
      <c r="F13" s="92">
        <v>924</v>
      </c>
      <c r="G13" s="34" t="s">
        <v>3</v>
      </c>
      <c r="H13" s="34" t="s">
        <v>18</v>
      </c>
      <c r="I13" s="16" t="s">
        <v>87</v>
      </c>
      <c r="J13" s="36" t="s">
        <v>42</v>
      </c>
      <c r="K13" s="37"/>
      <c r="L13" s="36"/>
      <c r="M13" s="36" t="s">
        <v>42</v>
      </c>
      <c r="N13" s="37"/>
      <c r="O13" s="36"/>
    </row>
    <row r="14" spans="1:20" s="35" customFormat="1" ht="15" customHeight="1" x14ac:dyDescent="0.25">
      <c r="A14" s="16" t="s">
        <v>88</v>
      </c>
      <c r="B14" s="39" t="s">
        <v>214</v>
      </c>
      <c r="C14" s="35" t="s">
        <v>50</v>
      </c>
      <c r="D14" s="30" t="s">
        <v>5</v>
      </c>
      <c r="E14" s="73" t="s">
        <v>221</v>
      </c>
      <c r="F14" s="92">
        <v>543</v>
      </c>
      <c r="G14" s="34" t="s">
        <v>3</v>
      </c>
      <c r="H14" s="34" t="s">
        <v>18</v>
      </c>
      <c r="I14" s="16" t="s">
        <v>87</v>
      </c>
      <c r="J14" s="36" t="s">
        <v>42</v>
      </c>
      <c r="K14" s="37"/>
      <c r="L14" s="36"/>
      <c r="M14" s="36" t="s">
        <v>42</v>
      </c>
      <c r="N14" s="37"/>
      <c r="O14" s="36"/>
    </row>
    <row r="15" spans="1:20" s="35" customFormat="1" ht="15" customHeight="1" x14ac:dyDescent="0.25">
      <c r="A15" s="16" t="s">
        <v>89</v>
      </c>
      <c r="B15" s="39" t="s">
        <v>214</v>
      </c>
      <c r="C15" s="17" t="s">
        <v>22</v>
      </c>
      <c r="D15" s="30" t="s">
        <v>5</v>
      </c>
      <c r="E15" s="50">
        <v>277</v>
      </c>
      <c r="F15" s="46">
        <v>263</v>
      </c>
      <c r="G15" s="34" t="s">
        <v>3</v>
      </c>
      <c r="H15" s="34" t="s">
        <v>18</v>
      </c>
      <c r="I15" s="16" t="s">
        <v>90</v>
      </c>
      <c r="J15" s="36" t="s">
        <v>42</v>
      </c>
      <c r="K15" s="37"/>
      <c r="L15" s="36"/>
      <c r="M15" s="36" t="s">
        <v>42</v>
      </c>
      <c r="N15" s="22"/>
      <c r="O15" s="17"/>
    </row>
    <row r="16" spans="1:20" s="35" customFormat="1" ht="15" customHeight="1" x14ac:dyDescent="0.25">
      <c r="A16" s="16" t="s">
        <v>91</v>
      </c>
      <c r="B16" s="39" t="s">
        <v>214</v>
      </c>
      <c r="C16" s="17" t="s">
        <v>49</v>
      </c>
      <c r="D16" s="30" t="s">
        <v>5</v>
      </c>
      <c r="E16" s="50">
        <v>80</v>
      </c>
      <c r="F16" s="46">
        <v>263</v>
      </c>
      <c r="G16" s="28" t="s">
        <v>3</v>
      </c>
      <c r="H16" s="28" t="s">
        <v>18</v>
      </c>
      <c r="I16" s="16" t="s">
        <v>90</v>
      </c>
      <c r="J16" s="36" t="s">
        <v>42</v>
      </c>
      <c r="K16" s="37"/>
      <c r="L16" s="36"/>
      <c r="M16" s="36" t="s">
        <v>42</v>
      </c>
      <c r="N16" s="22"/>
      <c r="O16" s="17"/>
    </row>
    <row r="17" spans="1:15" ht="15" customHeight="1" x14ac:dyDescent="0.25">
      <c r="A17" s="16" t="s">
        <v>97</v>
      </c>
      <c r="B17" s="39" t="s">
        <v>214</v>
      </c>
      <c r="C17" s="35" t="s">
        <v>22</v>
      </c>
      <c r="D17" s="30" t="s">
        <v>5</v>
      </c>
      <c r="E17" s="47">
        <v>89</v>
      </c>
      <c r="F17" s="92">
        <v>72</v>
      </c>
      <c r="G17" s="28" t="s">
        <v>3</v>
      </c>
      <c r="H17" s="28" t="s">
        <v>18</v>
      </c>
      <c r="I17" s="16" t="s">
        <v>92</v>
      </c>
      <c r="J17" s="36" t="s">
        <v>42</v>
      </c>
      <c r="K17" s="37"/>
      <c r="L17" s="36"/>
      <c r="M17" s="36" t="s">
        <v>42</v>
      </c>
      <c r="N17" s="21"/>
      <c r="O17" s="20"/>
    </row>
    <row r="18" spans="1:15" ht="15" customHeight="1" x14ac:dyDescent="0.25">
      <c r="A18" s="16" t="s">
        <v>98</v>
      </c>
      <c r="B18" s="39" t="s">
        <v>214</v>
      </c>
      <c r="C18" s="17" t="s">
        <v>22</v>
      </c>
      <c r="D18" s="30" t="s">
        <v>5</v>
      </c>
      <c r="E18" s="50">
        <v>43</v>
      </c>
      <c r="F18" s="46">
        <v>41</v>
      </c>
      <c r="G18" s="28" t="s">
        <v>3</v>
      </c>
      <c r="H18" s="28" t="s">
        <v>18</v>
      </c>
      <c r="I18" s="16" t="s">
        <v>93</v>
      </c>
      <c r="J18" s="36" t="s">
        <v>42</v>
      </c>
      <c r="K18" s="37"/>
      <c r="L18" s="36"/>
      <c r="M18" s="36" t="s">
        <v>42</v>
      </c>
      <c r="N18" s="22"/>
    </row>
    <row r="19" spans="1:15" ht="15" customHeight="1" x14ac:dyDescent="0.25">
      <c r="A19" s="16" t="s">
        <v>99</v>
      </c>
      <c r="B19" s="39" t="s">
        <v>214</v>
      </c>
      <c r="C19" s="17" t="s">
        <v>22</v>
      </c>
      <c r="D19" s="30" t="s">
        <v>5</v>
      </c>
      <c r="E19" s="50">
        <v>543</v>
      </c>
      <c r="F19" s="46">
        <v>109</v>
      </c>
      <c r="G19" s="28" t="s">
        <v>3</v>
      </c>
      <c r="H19" s="28" t="s">
        <v>18</v>
      </c>
      <c r="I19" s="16" t="s">
        <v>100</v>
      </c>
      <c r="J19" s="36" t="s">
        <v>42</v>
      </c>
      <c r="K19" s="37"/>
      <c r="L19" s="36"/>
      <c r="M19" s="36" t="s">
        <v>42</v>
      </c>
      <c r="N19" s="22"/>
    </row>
    <row r="20" spans="1:15" ht="15" customHeight="1" x14ac:dyDescent="0.25">
      <c r="A20" s="16" t="s">
        <v>101</v>
      </c>
      <c r="B20" s="39" t="s">
        <v>214</v>
      </c>
      <c r="C20" s="17" t="s">
        <v>22</v>
      </c>
      <c r="D20" s="30" t="s">
        <v>5</v>
      </c>
      <c r="E20" s="50">
        <v>220</v>
      </c>
      <c r="F20" s="46">
        <v>116</v>
      </c>
      <c r="G20" s="28" t="s">
        <v>3</v>
      </c>
      <c r="H20" s="28" t="s">
        <v>18</v>
      </c>
      <c r="I20" s="16" t="s">
        <v>102</v>
      </c>
      <c r="J20" s="36" t="s">
        <v>42</v>
      </c>
      <c r="K20" s="37"/>
      <c r="L20" s="36"/>
      <c r="M20" s="36" t="s">
        <v>42</v>
      </c>
      <c r="N20" s="22"/>
    </row>
    <row r="21" spans="1:15" ht="15" customHeight="1" x14ac:dyDescent="0.25">
      <c r="A21" s="16" t="s">
        <v>103</v>
      </c>
      <c r="B21" s="39" t="s">
        <v>214</v>
      </c>
      <c r="C21" s="17" t="s">
        <v>49</v>
      </c>
      <c r="D21" s="30" t="s">
        <v>5</v>
      </c>
      <c r="E21" s="50">
        <v>24</v>
      </c>
      <c r="F21" s="46">
        <v>109</v>
      </c>
      <c r="G21" s="28" t="s">
        <v>3</v>
      </c>
      <c r="H21" s="28" t="s">
        <v>18</v>
      </c>
      <c r="I21" s="16" t="s">
        <v>104</v>
      </c>
      <c r="J21" s="36" t="s">
        <v>42</v>
      </c>
      <c r="K21" s="37"/>
      <c r="L21" s="36"/>
      <c r="M21" s="36" t="s">
        <v>42</v>
      </c>
      <c r="N21" s="22"/>
    </row>
    <row r="22" spans="1:15" ht="15" customHeight="1" x14ac:dyDescent="0.25">
      <c r="A22" s="16" t="s">
        <v>105</v>
      </c>
      <c r="B22" s="39" t="s">
        <v>214</v>
      </c>
      <c r="C22" s="17" t="s">
        <v>49</v>
      </c>
      <c r="D22" s="30" t="s">
        <v>5</v>
      </c>
      <c r="E22" s="50">
        <v>89</v>
      </c>
      <c r="F22" s="46">
        <v>120</v>
      </c>
      <c r="G22" s="28" t="s">
        <v>3</v>
      </c>
      <c r="H22" s="28" t="s">
        <v>18</v>
      </c>
      <c r="I22" s="16" t="s">
        <v>106</v>
      </c>
      <c r="J22" s="36" t="s">
        <v>42</v>
      </c>
      <c r="K22" s="37"/>
      <c r="L22" s="36"/>
      <c r="M22" s="36" t="s">
        <v>42</v>
      </c>
      <c r="N22" s="22"/>
    </row>
    <row r="23" spans="1:15" ht="15" customHeight="1" x14ac:dyDescent="0.25">
      <c r="A23" s="16" t="s">
        <v>107</v>
      </c>
      <c r="B23" s="39" t="s">
        <v>214</v>
      </c>
      <c r="C23" s="17" t="s">
        <v>50</v>
      </c>
      <c r="D23" s="30" t="s">
        <v>5</v>
      </c>
      <c r="E23" s="73" t="s">
        <v>221</v>
      </c>
      <c r="F23" s="46">
        <v>114</v>
      </c>
      <c r="G23" s="28" t="s">
        <v>3</v>
      </c>
      <c r="H23" s="28" t="s">
        <v>18</v>
      </c>
      <c r="I23" s="16" t="s">
        <v>108</v>
      </c>
      <c r="J23" s="36" t="s">
        <v>42</v>
      </c>
      <c r="K23" s="37"/>
      <c r="L23" s="36"/>
      <c r="M23" s="36" t="s">
        <v>42</v>
      </c>
      <c r="N23" s="22"/>
    </row>
    <row r="24" spans="1:15" ht="15" customHeight="1" x14ac:dyDescent="0.25">
      <c r="A24" s="16" t="s">
        <v>109</v>
      </c>
      <c r="B24" s="39" t="s">
        <v>214</v>
      </c>
      <c r="C24" s="17" t="s">
        <v>22</v>
      </c>
      <c r="D24" s="30" t="s">
        <v>5</v>
      </c>
      <c r="E24" s="50">
        <v>218</v>
      </c>
      <c r="F24" s="46">
        <v>113</v>
      </c>
      <c r="G24" s="28" t="s">
        <v>3</v>
      </c>
      <c r="H24" s="28" t="s">
        <v>18</v>
      </c>
      <c r="I24" s="16" t="s">
        <v>110</v>
      </c>
      <c r="J24" s="36" t="s">
        <v>42</v>
      </c>
      <c r="K24" s="37"/>
      <c r="L24" s="36"/>
      <c r="M24" s="36" t="s">
        <v>42</v>
      </c>
      <c r="N24" s="22"/>
    </row>
    <row r="25" spans="1:15" ht="15" customHeight="1" x14ac:dyDescent="0.25">
      <c r="A25" s="16" t="s">
        <v>111</v>
      </c>
      <c r="B25" s="39" t="s">
        <v>214</v>
      </c>
      <c r="C25" s="27" t="s">
        <v>22</v>
      </c>
      <c r="D25" s="30" t="s">
        <v>5</v>
      </c>
      <c r="E25" s="50">
        <v>171</v>
      </c>
      <c r="F25" s="46">
        <v>125</v>
      </c>
      <c r="G25" s="28" t="s">
        <v>3</v>
      </c>
      <c r="H25" s="28" t="s">
        <v>18</v>
      </c>
      <c r="I25" s="16" t="s">
        <v>112</v>
      </c>
      <c r="J25" s="36" t="s">
        <v>42</v>
      </c>
      <c r="K25" s="37"/>
      <c r="L25" s="36"/>
      <c r="M25" s="36" t="s">
        <v>42</v>
      </c>
      <c r="N25" s="22"/>
    </row>
    <row r="26" spans="1:15" ht="15" customHeight="1" x14ac:dyDescent="0.25">
      <c r="A26" s="16" t="s">
        <v>113</v>
      </c>
      <c r="B26" s="39" t="s">
        <v>214</v>
      </c>
      <c r="C26" s="27" t="s">
        <v>22</v>
      </c>
      <c r="D26" s="30" t="s">
        <v>5</v>
      </c>
      <c r="E26" s="50">
        <v>195</v>
      </c>
      <c r="F26" s="46">
        <v>120</v>
      </c>
      <c r="G26" s="28" t="s">
        <v>3</v>
      </c>
      <c r="H26" s="28" t="s">
        <v>18</v>
      </c>
      <c r="I26" s="16" t="s">
        <v>114</v>
      </c>
      <c r="J26" s="36" t="s">
        <v>42</v>
      </c>
      <c r="K26" s="37"/>
      <c r="L26" s="36"/>
      <c r="M26" s="36" t="s">
        <v>42</v>
      </c>
      <c r="N26" s="22"/>
    </row>
    <row r="27" spans="1:15" ht="15" customHeight="1" x14ac:dyDescent="0.25">
      <c r="A27" s="16" t="s">
        <v>219</v>
      </c>
      <c r="B27" s="39" t="s">
        <v>214</v>
      </c>
      <c r="C27" s="27" t="s">
        <v>52</v>
      </c>
      <c r="D27" s="30" t="s">
        <v>5</v>
      </c>
      <c r="E27" s="50">
        <v>35</v>
      </c>
      <c r="F27" s="95" t="s">
        <v>221</v>
      </c>
      <c r="I27" s="16"/>
      <c r="J27" s="36"/>
      <c r="K27" s="37"/>
      <c r="L27" s="36"/>
      <c r="M27" s="36"/>
      <c r="N27" s="22"/>
    </row>
    <row r="28" spans="1:15" ht="15" customHeight="1" x14ac:dyDescent="0.25">
      <c r="A28" s="16" t="s">
        <v>115</v>
      </c>
      <c r="B28" s="39" t="s">
        <v>214</v>
      </c>
      <c r="C28" s="27" t="s">
        <v>49</v>
      </c>
      <c r="D28" s="30" t="s">
        <v>5</v>
      </c>
      <c r="E28" s="50">
        <v>85</v>
      </c>
      <c r="F28" s="46">
        <v>120</v>
      </c>
      <c r="G28" s="28" t="s">
        <v>3</v>
      </c>
      <c r="H28" s="28" t="s">
        <v>18</v>
      </c>
      <c r="I28" s="16" t="s">
        <v>116</v>
      </c>
      <c r="J28" s="36" t="s">
        <v>42</v>
      </c>
      <c r="K28" s="37"/>
      <c r="L28" s="36"/>
      <c r="M28" s="36" t="s">
        <v>42</v>
      </c>
      <c r="N28" s="22"/>
    </row>
    <row r="29" spans="1:15" ht="15" customHeight="1" x14ac:dyDescent="0.25">
      <c r="A29" s="16" t="s">
        <v>117</v>
      </c>
      <c r="B29" s="39" t="s">
        <v>214</v>
      </c>
      <c r="C29" s="17" t="s">
        <v>49</v>
      </c>
      <c r="D29" s="30" t="s">
        <v>5</v>
      </c>
      <c r="E29" s="50">
        <v>89</v>
      </c>
      <c r="F29" s="46">
        <v>116</v>
      </c>
      <c r="G29" s="28" t="s">
        <v>3</v>
      </c>
      <c r="H29" s="28" t="s">
        <v>18</v>
      </c>
      <c r="I29" s="16" t="s">
        <v>118</v>
      </c>
      <c r="J29" s="36" t="s">
        <v>42</v>
      </c>
      <c r="K29" s="37"/>
      <c r="L29" s="36"/>
      <c r="M29" s="36" t="s">
        <v>42</v>
      </c>
      <c r="N29" s="22"/>
    </row>
    <row r="30" spans="1:15" ht="15" customHeight="1" x14ac:dyDescent="0.25">
      <c r="A30" s="16" t="s">
        <v>119</v>
      </c>
      <c r="B30" s="39" t="s">
        <v>214</v>
      </c>
      <c r="C30" s="17" t="s">
        <v>49</v>
      </c>
      <c r="D30" s="30" t="s">
        <v>5</v>
      </c>
      <c r="E30" s="50">
        <v>85</v>
      </c>
      <c r="F30" s="96">
        <v>120</v>
      </c>
      <c r="G30" s="28" t="s">
        <v>3</v>
      </c>
      <c r="H30" s="28" t="s">
        <v>18</v>
      </c>
      <c r="I30" s="17" t="s">
        <v>120</v>
      </c>
      <c r="J30" s="36" t="s">
        <v>42</v>
      </c>
      <c r="K30" s="37"/>
      <c r="L30" s="36"/>
      <c r="M30" s="36" t="s">
        <v>42</v>
      </c>
    </row>
    <row r="31" spans="1:15" ht="15" customHeight="1" x14ac:dyDescent="0.25">
      <c r="A31" s="16" t="s">
        <v>121</v>
      </c>
      <c r="B31" s="39" t="s">
        <v>214</v>
      </c>
      <c r="C31" s="17" t="s">
        <v>49</v>
      </c>
      <c r="D31" s="30" t="s">
        <v>5</v>
      </c>
      <c r="E31" s="50">
        <v>46</v>
      </c>
      <c r="F31" s="96">
        <v>121</v>
      </c>
      <c r="G31" s="28" t="s">
        <v>3</v>
      </c>
      <c r="H31" s="28" t="s">
        <v>18</v>
      </c>
      <c r="I31" s="17" t="s">
        <v>122</v>
      </c>
      <c r="J31" s="36" t="s">
        <v>42</v>
      </c>
      <c r="K31" s="37"/>
      <c r="L31" s="36"/>
      <c r="M31" s="36" t="s">
        <v>42</v>
      </c>
    </row>
    <row r="32" spans="1:15" ht="15" customHeight="1" x14ac:dyDescent="0.25">
      <c r="A32" s="16" t="s">
        <v>123</v>
      </c>
      <c r="B32" s="39" t="s">
        <v>214</v>
      </c>
      <c r="C32" s="17" t="s">
        <v>49</v>
      </c>
      <c r="D32" s="30" t="s">
        <v>5</v>
      </c>
      <c r="E32" s="50">
        <v>21</v>
      </c>
      <c r="F32" s="96">
        <v>120</v>
      </c>
      <c r="G32" s="28" t="s">
        <v>3</v>
      </c>
      <c r="H32" s="28" t="s">
        <v>18</v>
      </c>
      <c r="I32" s="17" t="s">
        <v>124</v>
      </c>
      <c r="J32" s="36" t="s">
        <v>42</v>
      </c>
      <c r="K32" s="37"/>
      <c r="L32" s="36"/>
      <c r="M32" s="36" t="s">
        <v>42</v>
      </c>
    </row>
    <row r="33" spans="1:13" ht="15" customHeight="1" x14ac:dyDescent="0.25">
      <c r="A33" s="16" t="s">
        <v>125</v>
      </c>
      <c r="B33" s="39" t="s">
        <v>214</v>
      </c>
      <c r="C33" s="27" t="s">
        <v>49</v>
      </c>
      <c r="D33" s="30" t="s">
        <v>5</v>
      </c>
      <c r="E33" s="50">
        <v>35</v>
      </c>
      <c r="F33" s="96">
        <v>111</v>
      </c>
      <c r="G33" s="28" t="s">
        <v>3</v>
      </c>
      <c r="H33" s="28" t="s">
        <v>18</v>
      </c>
      <c r="I33" s="17" t="s">
        <v>126</v>
      </c>
      <c r="J33" s="36" t="s">
        <v>42</v>
      </c>
      <c r="K33" s="37"/>
      <c r="L33" s="36"/>
      <c r="M33" s="36" t="s">
        <v>42</v>
      </c>
    </row>
    <row r="34" spans="1:13" ht="15" customHeight="1" x14ac:dyDescent="0.25">
      <c r="A34" s="16" t="s">
        <v>220</v>
      </c>
      <c r="B34" s="39" t="s">
        <v>214</v>
      </c>
      <c r="C34" s="27" t="s">
        <v>52</v>
      </c>
      <c r="D34" s="30" t="s">
        <v>5</v>
      </c>
      <c r="E34" s="50">
        <v>35</v>
      </c>
      <c r="F34" s="95" t="s">
        <v>221</v>
      </c>
      <c r="J34" s="36"/>
      <c r="K34" s="37"/>
      <c r="L34" s="36"/>
      <c r="M34" s="36"/>
    </row>
    <row r="35" spans="1:13" ht="15" customHeight="1" x14ac:dyDescent="0.25">
      <c r="A35" s="16" t="s">
        <v>127</v>
      </c>
      <c r="B35" s="39" t="s">
        <v>214</v>
      </c>
      <c r="C35" s="27" t="s">
        <v>49</v>
      </c>
      <c r="D35" s="30" t="s">
        <v>5</v>
      </c>
      <c r="E35" s="50">
        <v>110</v>
      </c>
      <c r="F35" s="96">
        <v>112</v>
      </c>
      <c r="G35" s="28" t="s">
        <v>3</v>
      </c>
      <c r="H35" s="28" t="s">
        <v>18</v>
      </c>
      <c r="I35" s="17" t="s">
        <v>128</v>
      </c>
      <c r="J35" s="36" t="s">
        <v>42</v>
      </c>
      <c r="K35" s="37"/>
      <c r="L35" s="36"/>
      <c r="M35" s="36" t="s">
        <v>42</v>
      </c>
    </row>
    <row r="36" spans="1:13" ht="15" customHeight="1" x14ac:dyDescent="0.25">
      <c r="A36" s="16" t="s">
        <v>129</v>
      </c>
      <c r="B36" s="39" t="s">
        <v>214</v>
      </c>
      <c r="C36" s="27" t="s">
        <v>49</v>
      </c>
      <c r="D36" s="30" t="s">
        <v>5</v>
      </c>
      <c r="E36" s="50">
        <v>89</v>
      </c>
      <c r="F36" s="96">
        <v>119</v>
      </c>
      <c r="G36" s="28" t="s">
        <v>3</v>
      </c>
      <c r="H36" s="28" t="s">
        <v>18</v>
      </c>
      <c r="I36" s="17" t="s">
        <v>130</v>
      </c>
      <c r="J36" s="36" t="s">
        <v>42</v>
      </c>
      <c r="K36" s="37"/>
      <c r="L36" s="36"/>
      <c r="M36" s="36" t="s">
        <v>42</v>
      </c>
    </row>
    <row r="37" spans="1:13" ht="15" customHeight="1" x14ac:dyDescent="0.25">
      <c r="A37" s="16" t="s">
        <v>131</v>
      </c>
      <c r="B37" s="39" t="s">
        <v>214</v>
      </c>
      <c r="C37" s="27" t="s">
        <v>49</v>
      </c>
      <c r="D37" s="30" t="s">
        <v>5</v>
      </c>
      <c r="E37" s="50">
        <v>85</v>
      </c>
      <c r="F37" s="96">
        <v>112</v>
      </c>
      <c r="G37" s="28" t="s">
        <v>3</v>
      </c>
      <c r="H37" s="28" t="s">
        <v>18</v>
      </c>
      <c r="I37" s="17" t="s">
        <v>132</v>
      </c>
      <c r="J37" s="36" t="s">
        <v>42</v>
      </c>
      <c r="K37" s="37"/>
      <c r="L37" s="36"/>
      <c r="M37" s="36" t="s">
        <v>42</v>
      </c>
    </row>
    <row r="38" spans="1:13" ht="15" customHeight="1" x14ac:dyDescent="0.25">
      <c r="A38" s="16" t="s">
        <v>133</v>
      </c>
      <c r="B38" s="39" t="s">
        <v>214</v>
      </c>
      <c r="C38" s="27" t="s">
        <v>49</v>
      </c>
      <c r="D38" s="30" t="s">
        <v>5</v>
      </c>
      <c r="E38" s="50">
        <v>89</v>
      </c>
      <c r="F38" s="96">
        <v>111</v>
      </c>
      <c r="G38" s="28" t="s">
        <v>3</v>
      </c>
      <c r="H38" s="28" t="s">
        <v>18</v>
      </c>
      <c r="I38" s="17" t="s">
        <v>134</v>
      </c>
      <c r="J38" s="36" t="s">
        <v>42</v>
      </c>
      <c r="K38" s="37"/>
      <c r="L38" s="36"/>
      <c r="M38" s="36" t="s">
        <v>42</v>
      </c>
    </row>
    <row r="39" spans="1:13" ht="15" customHeight="1" x14ac:dyDescent="0.25">
      <c r="A39" s="16" t="s">
        <v>135</v>
      </c>
      <c r="B39" s="39" t="s">
        <v>214</v>
      </c>
      <c r="C39" s="17" t="s">
        <v>22</v>
      </c>
      <c r="D39" s="30" t="s">
        <v>5</v>
      </c>
      <c r="E39" s="50">
        <v>83</v>
      </c>
      <c r="F39" s="96">
        <v>41</v>
      </c>
      <c r="G39" s="28" t="s">
        <v>3</v>
      </c>
      <c r="H39" s="28" t="s">
        <v>18</v>
      </c>
      <c r="I39" s="17" t="s">
        <v>93</v>
      </c>
      <c r="J39" s="36" t="s">
        <v>42</v>
      </c>
      <c r="K39" s="37"/>
      <c r="L39" s="36"/>
      <c r="M39" s="36" t="s">
        <v>42</v>
      </c>
    </row>
    <row r="40" spans="1:13" ht="15" customHeight="1" x14ac:dyDescent="0.25">
      <c r="A40" s="16" t="s">
        <v>136</v>
      </c>
      <c r="B40" s="39" t="s">
        <v>214</v>
      </c>
      <c r="C40" s="20" t="s">
        <v>49</v>
      </c>
      <c r="D40" s="30" t="s">
        <v>5</v>
      </c>
      <c r="E40" s="50">
        <v>24</v>
      </c>
      <c r="F40" s="96">
        <v>119</v>
      </c>
      <c r="G40" s="28" t="s">
        <v>3</v>
      </c>
      <c r="H40" s="28" t="s">
        <v>18</v>
      </c>
      <c r="I40" s="17" t="s">
        <v>137</v>
      </c>
      <c r="J40" s="36" t="s">
        <v>42</v>
      </c>
      <c r="K40" s="37"/>
      <c r="L40" s="36"/>
      <c r="M40" s="36" t="s">
        <v>42</v>
      </c>
    </row>
    <row r="41" spans="1:13" ht="15" customHeight="1" x14ac:dyDescent="0.25">
      <c r="A41" s="16" t="s">
        <v>138</v>
      </c>
      <c r="B41" s="39" t="s">
        <v>214</v>
      </c>
      <c r="C41" s="20" t="s">
        <v>49</v>
      </c>
      <c r="D41" s="30" t="s">
        <v>5</v>
      </c>
      <c r="E41" s="50">
        <v>22</v>
      </c>
      <c r="F41" s="96">
        <v>73</v>
      </c>
      <c r="G41" s="28" t="s">
        <v>3</v>
      </c>
      <c r="H41" s="28" t="s">
        <v>18</v>
      </c>
      <c r="I41" s="17" t="s">
        <v>92</v>
      </c>
      <c r="J41" s="36" t="s">
        <v>42</v>
      </c>
      <c r="K41" s="37"/>
      <c r="L41" s="36"/>
      <c r="M41" s="36" t="s">
        <v>42</v>
      </c>
    </row>
    <row r="42" spans="1:13" ht="15" customHeight="1" x14ac:dyDescent="0.25">
      <c r="A42" s="16" t="s">
        <v>139</v>
      </c>
      <c r="B42" s="39" t="s">
        <v>214</v>
      </c>
      <c r="C42" s="20" t="s">
        <v>22</v>
      </c>
      <c r="D42" s="30" t="s">
        <v>5</v>
      </c>
      <c r="E42" s="50">
        <v>341</v>
      </c>
      <c r="F42" s="96">
        <v>91</v>
      </c>
      <c r="G42" s="28" t="s">
        <v>3</v>
      </c>
      <c r="H42" s="28" t="s">
        <v>18</v>
      </c>
      <c r="I42" s="17" t="s">
        <v>96</v>
      </c>
      <c r="J42" s="36" t="s">
        <v>42</v>
      </c>
      <c r="K42" s="37"/>
      <c r="L42" s="36"/>
      <c r="M42" s="36" t="s">
        <v>42</v>
      </c>
    </row>
    <row r="43" spans="1:13" ht="15" customHeight="1" x14ac:dyDescent="0.25">
      <c r="A43" s="16" t="s">
        <v>140</v>
      </c>
      <c r="B43" s="39" t="s">
        <v>214</v>
      </c>
      <c r="C43" s="20" t="s">
        <v>49</v>
      </c>
      <c r="D43" s="30" t="s">
        <v>5</v>
      </c>
      <c r="E43" s="50">
        <v>20</v>
      </c>
      <c r="F43" s="96">
        <v>91</v>
      </c>
      <c r="G43" s="28" t="s">
        <v>3</v>
      </c>
      <c r="H43" s="28" t="s">
        <v>18</v>
      </c>
      <c r="I43" s="17" t="s">
        <v>96</v>
      </c>
      <c r="J43" s="36" t="s">
        <v>42</v>
      </c>
      <c r="K43" s="37"/>
      <c r="L43" s="36"/>
      <c r="M43" s="36" t="s">
        <v>42</v>
      </c>
    </row>
    <row r="44" spans="1:13" ht="15" customHeight="1" x14ac:dyDescent="0.25">
      <c r="A44" s="16" t="s">
        <v>141</v>
      </c>
      <c r="B44" s="39" t="s">
        <v>214</v>
      </c>
      <c r="C44" s="20" t="s">
        <v>22</v>
      </c>
      <c r="D44" s="30" t="s">
        <v>5</v>
      </c>
      <c r="E44" s="50">
        <v>89</v>
      </c>
      <c r="F44" s="96">
        <v>72</v>
      </c>
      <c r="G44" s="28" t="s">
        <v>3</v>
      </c>
      <c r="H44" s="28" t="s">
        <v>18</v>
      </c>
      <c r="I44" s="17" t="s">
        <v>92</v>
      </c>
      <c r="J44" s="36" t="s">
        <v>42</v>
      </c>
      <c r="K44" s="37"/>
      <c r="L44" s="36"/>
      <c r="M44" s="36" t="s">
        <v>42</v>
      </c>
    </row>
    <row r="45" spans="1:13" ht="15" customHeight="1" x14ac:dyDescent="0.25">
      <c r="A45" s="16" t="s">
        <v>142</v>
      </c>
      <c r="B45" s="39" t="s">
        <v>214</v>
      </c>
      <c r="C45" s="20" t="s">
        <v>49</v>
      </c>
      <c r="D45" s="30" t="s">
        <v>5</v>
      </c>
      <c r="E45" s="50">
        <v>89</v>
      </c>
      <c r="F45" s="96">
        <v>120</v>
      </c>
      <c r="G45" s="28" t="s">
        <v>3</v>
      </c>
      <c r="H45" s="28" t="s">
        <v>18</v>
      </c>
      <c r="I45" s="17" t="s">
        <v>143</v>
      </c>
      <c r="J45" s="36" t="s">
        <v>42</v>
      </c>
      <c r="K45" s="37"/>
      <c r="L45" s="36"/>
      <c r="M45" s="36" t="s">
        <v>42</v>
      </c>
    </row>
    <row r="46" spans="1:13" ht="15" customHeight="1" x14ac:dyDescent="0.25">
      <c r="A46" s="16" t="s">
        <v>144</v>
      </c>
      <c r="B46" s="39" t="s">
        <v>214</v>
      </c>
      <c r="C46" s="17" t="s">
        <v>22</v>
      </c>
      <c r="D46" s="30" t="s">
        <v>5</v>
      </c>
      <c r="E46" s="50">
        <v>89</v>
      </c>
      <c r="F46" s="96">
        <v>41</v>
      </c>
      <c r="G46" s="28" t="s">
        <v>3</v>
      </c>
      <c r="H46" s="28" t="s">
        <v>18</v>
      </c>
      <c r="I46" s="17" t="s">
        <v>93</v>
      </c>
      <c r="J46" s="36" t="s">
        <v>42</v>
      </c>
      <c r="K46" s="37"/>
      <c r="L46" s="36"/>
      <c r="M46" s="36" t="s">
        <v>42</v>
      </c>
    </row>
    <row r="47" spans="1:13" ht="15" customHeight="1" x14ac:dyDescent="0.25">
      <c r="A47" s="16" t="s">
        <v>145</v>
      </c>
      <c r="B47" s="39" t="s">
        <v>214</v>
      </c>
      <c r="C47" s="17" t="s">
        <v>49</v>
      </c>
      <c r="D47" s="30" t="s">
        <v>5</v>
      </c>
      <c r="E47" s="50">
        <v>89</v>
      </c>
      <c r="F47" s="96">
        <v>112</v>
      </c>
      <c r="G47" s="28" t="s">
        <v>3</v>
      </c>
      <c r="H47" s="28" t="s">
        <v>18</v>
      </c>
      <c r="I47" s="17" t="s">
        <v>146</v>
      </c>
      <c r="J47" s="36" t="s">
        <v>42</v>
      </c>
      <c r="K47" s="37"/>
      <c r="L47" s="36"/>
      <c r="M47" s="36" t="s">
        <v>42</v>
      </c>
    </row>
    <row r="48" spans="1:13" ht="15" customHeight="1" x14ac:dyDescent="0.25">
      <c r="A48" s="16" t="s">
        <v>147</v>
      </c>
      <c r="B48" s="39" t="s">
        <v>214</v>
      </c>
      <c r="C48" s="17" t="s">
        <v>22</v>
      </c>
      <c r="D48" s="30" t="s">
        <v>5</v>
      </c>
      <c r="E48" s="50">
        <v>111</v>
      </c>
      <c r="F48" s="96">
        <v>106</v>
      </c>
      <c r="G48" s="28" t="s">
        <v>3</v>
      </c>
      <c r="H48" s="28" t="s">
        <v>18</v>
      </c>
      <c r="I48" s="17" t="s">
        <v>148</v>
      </c>
      <c r="J48" s="36" t="s">
        <v>42</v>
      </c>
      <c r="K48" s="37"/>
      <c r="L48" s="36"/>
      <c r="M48" s="36" t="s">
        <v>42</v>
      </c>
    </row>
    <row r="49" spans="1:13" ht="15" customHeight="1" x14ac:dyDescent="0.25">
      <c r="A49" s="16" t="s">
        <v>149</v>
      </c>
      <c r="B49" s="39" t="s">
        <v>214</v>
      </c>
      <c r="C49" s="17" t="s">
        <v>22</v>
      </c>
      <c r="D49" s="30" t="s">
        <v>5</v>
      </c>
      <c r="E49" s="50">
        <v>246</v>
      </c>
      <c r="F49" s="46">
        <v>112</v>
      </c>
      <c r="G49" s="28" t="s">
        <v>3</v>
      </c>
      <c r="H49" s="28" t="s">
        <v>18</v>
      </c>
      <c r="I49" s="16" t="s">
        <v>150</v>
      </c>
      <c r="J49" s="36" t="s">
        <v>42</v>
      </c>
      <c r="K49" s="37"/>
      <c r="L49" s="36"/>
      <c r="M49" s="36" t="s">
        <v>42</v>
      </c>
    </row>
    <row r="50" spans="1:13" ht="15" customHeight="1" x14ac:dyDescent="0.25">
      <c r="A50" s="16" t="s">
        <v>151</v>
      </c>
      <c r="B50" s="39" t="s">
        <v>214</v>
      </c>
      <c r="C50" s="17" t="s">
        <v>49</v>
      </c>
      <c r="D50" s="30" t="s">
        <v>5</v>
      </c>
      <c r="E50" s="50">
        <v>21</v>
      </c>
      <c r="F50" s="46">
        <v>117</v>
      </c>
      <c r="G50" s="28" t="s">
        <v>3</v>
      </c>
      <c r="H50" s="28" t="s">
        <v>18</v>
      </c>
      <c r="I50" s="16" t="s">
        <v>152</v>
      </c>
      <c r="J50" s="36" t="s">
        <v>42</v>
      </c>
      <c r="K50" s="37"/>
      <c r="L50" s="36"/>
      <c r="M50" s="36" t="s">
        <v>42</v>
      </c>
    </row>
    <row r="51" spans="1:13" ht="15" customHeight="1" x14ac:dyDescent="0.25">
      <c r="A51" s="16" t="s">
        <v>153</v>
      </c>
      <c r="B51" s="39" t="s">
        <v>214</v>
      </c>
      <c r="C51" s="17" t="s">
        <v>49</v>
      </c>
      <c r="D51" s="30" t="s">
        <v>5</v>
      </c>
      <c r="E51" s="50">
        <v>111</v>
      </c>
      <c r="F51" s="46">
        <v>129</v>
      </c>
      <c r="G51" s="28" t="s">
        <v>3</v>
      </c>
      <c r="H51" s="28" t="s">
        <v>18</v>
      </c>
      <c r="I51" s="16" t="s">
        <v>154</v>
      </c>
      <c r="J51" s="36" t="s">
        <v>42</v>
      </c>
      <c r="K51" s="37"/>
      <c r="L51" s="36"/>
      <c r="M51" s="36" t="s">
        <v>42</v>
      </c>
    </row>
    <row r="52" spans="1:13" ht="15" customHeight="1" x14ac:dyDescent="0.25">
      <c r="A52" s="16" t="s">
        <v>155</v>
      </c>
      <c r="B52" s="39" t="s">
        <v>214</v>
      </c>
      <c r="C52" s="17" t="s">
        <v>22</v>
      </c>
      <c r="D52" s="30" t="s">
        <v>5</v>
      </c>
      <c r="E52" s="50">
        <v>177</v>
      </c>
      <c r="F52" s="46">
        <v>106</v>
      </c>
      <c r="G52" s="28" t="s">
        <v>3</v>
      </c>
      <c r="H52" s="28" t="s">
        <v>18</v>
      </c>
      <c r="I52" s="16" t="s">
        <v>156</v>
      </c>
      <c r="J52" s="36" t="s">
        <v>42</v>
      </c>
      <c r="K52" s="37"/>
      <c r="L52" s="36"/>
      <c r="M52" s="36" t="s">
        <v>42</v>
      </c>
    </row>
    <row r="53" spans="1:13" ht="15" customHeight="1" x14ac:dyDescent="0.25">
      <c r="A53" s="16" t="s">
        <v>157</v>
      </c>
      <c r="B53" s="39" t="s">
        <v>214</v>
      </c>
      <c r="C53" s="17" t="s">
        <v>22</v>
      </c>
      <c r="D53" s="30" t="s">
        <v>5</v>
      </c>
      <c r="E53" s="51">
        <v>307</v>
      </c>
      <c r="F53" s="93">
        <v>120</v>
      </c>
      <c r="G53" s="28" t="s">
        <v>3</v>
      </c>
      <c r="H53" s="28" t="s">
        <v>18</v>
      </c>
      <c r="I53" s="16" t="s">
        <v>158</v>
      </c>
      <c r="J53" s="36" t="s">
        <v>42</v>
      </c>
      <c r="K53" s="37"/>
      <c r="L53" s="36"/>
      <c r="M53" s="36" t="s">
        <v>42</v>
      </c>
    </row>
    <row r="54" spans="1:13" ht="15" customHeight="1" x14ac:dyDescent="0.25">
      <c r="A54" s="16" t="s">
        <v>159</v>
      </c>
      <c r="B54" s="39" t="s">
        <v>214</v>
      </c>
      <c r="C54" s="17" t="s">
        <v>22</v>
      </c>
      <c r="D54" s="30" t="s">
        <v>5</v>
      </c>
      <c r="E54" s="51">
        <v>89</v>
      </c>
      <c r="F54" s="96">
        <v>120</v>
      </c>
      <c r="G54" s="28" t="s">
        <v>3</v>
      </c>
      <c r="H54" s="28" t="s">
        <v>18</v>
      </c>
      <c r="I54" s="16" t="s">
        <v>160</v>
      </c>
      <c r="J54" s="36" t="s">
        <v>42</v>
      </c>
      <c r="K54" s="37"/>
      <c r="L54" s="36"/>
      <c r="M54" s="36" t="s">
        <v>42</v>
      </c>
    </row>
    <row r="55" spans="1:13" ht="15" customHeight="1" x14ac:dyDescent="0.25">
      <c r="A55" s="16" t="s">
        <v>161</v>
      </c>
      <c r="B55" s="39" t="s">
        <v>214</v>
      </c>
      <c r="C55" s="17" t="s">
        <v>22</v>
      </c>
      <c r="D55" s="30" t="s">
        <v>5</v>
      </c>
      <c r="E55" s="51">
        <v>87</v>
      </c>
      <c r="F55" s="96">
        <v>120</v>
      </c>
      <c r="G55" s="28" t="s">
        <v>3</v>
      </c>
      <c r="H55" s="28" t="s">
        <v>18</v>
      </c>
      <c r="I55" s="16" t="s">
        <v>162</v>
      </c>
      <c r="J55" s="36" t="s">
        <v>42</v>
      </c>
      <c r="K55" s="37"/>
      <c r="L55" s="36"/>
      <c r="M55" s="36" t="s">
        <v>42</v>
      </c>
    </row>
    <row r="56" spans="1:13" ht="15" customHeight="1" x14ac:dyDescent="0.25">
      <c r="A56" s="16" t="s">
        <v>163</v>
      </c>
      <c r="B56" s="39" t="s">
        <v>214</v>
      </c>
      <c r="C56" s="17" t="s">
        <v>22</v>
      </c>
      <c r="D56" s="30" t="s">
        <v>5</v>
      </c>
      <c r="E56" s="51">
        <v>91</v>
      </c>
      <c r="F56" s="96">
        <v>113</v>
      </c>
      <c r="G56" s="28" t="s">
        <v>3</v>
      </c>
      <c r="H56" s="28" t="s">
        <v>18</v>
      </c>
      <c r="I56" s="16" t="s">
        <v>164</v>
      </c>
      <c r="J56" s="36" t="s">
        <v>42</v>
      </c>
      <c r="K56" s="37"/>
      <c r="L56" s="36"/>
      <c r="M56" s="36" t="s">
        <v>42</v>
      </c>
    </row>
    <row r="57" spans="1:13" ht="15" customHeight="1" x14ac:dyDescent="0.25">
      <c r="A57" s="16" t="s">
        <v>165</v>
      </c>
      <c r="B57" s="39" t="s">
        <v>214</v>
      </c>
      <c r="C57" s="17" t="s">
        <v>22</v>
      </c>
      <c r="D57" s="30" t="s">
        <v>5</v>
      </c>
      <c r="E57" s="51">
        <v>89</v>
      </c>
      <c r="F57" s="96">
        <v>76</v>
      </c>
      <c r="G57" s="28" t="s">
        <v>3</v>
      </c>
      <c r="H57" s="28" t="s">
        <v>18</v>
      </c>
      <c r="I57" s="16" t="s">
        <v>166</v>
      </c>
      <c r="J57" s="36" t="s">
        <v>42</v>
      </c>
      <c r="K57" s="37"/>
      <c r="L57" s="36"/>
      <c r="M57" s="36" t="s">
        <v>42</v>
      </c>
    </row>
    <row r="58" spans="1:13" ht="15" customHeight="1" x14ac:dyDescent="0.25">
      <c r="A58" s="16" t="s">
        <v>167</v>
      </c>
      <c r="B58" s="39" t="s">
        <v>214</v>
      </c>
      <c r="C58" s="17" t="s">
        <v>22</v>
      </c>
      <c r="D58" s="30" t="s">
        <v>5</v>
      </c>
      <c r="E58" s="51">
        <v>121</v>
      </c>
      <c r="F58" s="96">
        <v>76</v>
      </c>
      <c r="G58" s="28" t="s">
        <v>3</v>
      </c>
      <c r="H58" s="28" t="s">
        <v>18</v>
      </c>
      <c r="I58" s="16" t="s">
        <v>168</v>
      </c>
      <c r="J58" s="36" t="s">
        <v>42</v>
      </c>
      <c r="K58" s="37"/>
      <c r="L58" s="36"/>
      <c r="M58" s="36" t="s">
        <v>42</v>
      </c>
    </row>
    <row r="59" spans="1:13" ht="15" customHeight="1" x14ac:dyDescent="0.25">
      <c r="A59" s="16" t="s">
        <v>169</v>
      </c>
      <c r="B59" s="39" t="s">
        <v>214</v>
      </c>
      <c r="C59" s="17" t="s">
        <v>49</v>
      </c>
      <c r="D59" s="30" t="s">
        <v>5</v>
      </c>
      <c r="E59" s="51">
        <v>107</v>
      </c>
      <c r="F59" s="96">
        <v>108</v>
      </c>
      <c r="G59" s="28" t="s">
        <v>3</v>
      </c>
      <c r="H59" s="28" t="s">
        <v>18</v>
      </c>
      <c r="I59" s="16" t="s">
        <v>94</v>
      </c>
      <c r="J59" s="36" t="s">
        <v>42</v>
      </c>
      <c r="K59" s="37"/>
      <c r="L59" s="36"/>
      <c r="M59" s="36" t="s">
        <v>42</v>
      </c>
    </row>
    <row r="60" spans="1:13" ht="15" customHeight="1" x14ac:dyDescent="0.25">
      <c r="A60" s="16" t="s">
        <v>170</v>
      </c>
      <c r="B60" s="39" t="s">
        <v>214</v>
      </c>
      <c r="C60" s="17" t="s">
        <v>49</v>
      </c>
      <c r="D60" s="30" t="s">
        <v>5</v>
      </c>
      <c r="E60" s="51">
        <v>57</v>
      </c>
      <c r="F60" s="96">
        <v>151</v>
      </c>
      <c r="G60" s="28" t="s">
        <v>3</v>
      </c>
      <c r="H60" s="28" t="s">
        <v>18</v>
      </c>
      <c r="I60" s="16" t="s">
        <v>171</v>
      </c>
      <c r="J60" s="36" t="s">
        <v>42</v>
      </c>
      <c r="K60" s="37"/>
      <c r="L60" s="36"/>
      <c r="M60" s="36" t="s">
        <v>42</v>
      </c>
    </row>
    <row r="61" spans="1:13" ht="15" customHeight="1" x14ac:dyDescent="0.25">
      <c r="A61" s="16" t="s">
        <v>172</v>
      </c>
      <c r="B61" s="39" t="s">
        <v>214</v>
      </c>
      <c r="C61" s="17" t="s">
        <v>49</v>
      </c>
      <c r="D61" s="30" t="s">
        <v>5</v>
      </c>
      <c r="E61" s="51">
        <v>107</v>
      </c>
      <c r="F61" s="96">
        <v>108</v>
      </c>
      <c r="G61" s="28" t="s">
        <v>3</v>
      </c>
      <c r="H61" s="28" t="s">
        <v>18</v>
      </c>
      <c r="I61" s="16" t="s">
        <v>173</v>
      </c>
      <c r="J61" s="36" t="s">
        <v>42</v>
      </c>
      <c r="K61" s="37"/>
      <c r="L61" s="36"/>
      <c r="M61" s="36" t="s">
        <v>42</v>
      </c>
    </row>
    <row r="62" spans="1:13" ht="15" customHeight="1" x14ac:dyDescent="0.25">
      <c r="A62" s="16" t="s">
        <v>174</v>
      </c>
      <c r="B62" s="39" t="s">
        <v>214</v>
      </c>
      <c r="C62" s="17" t="s">
        <v>49</v>
      </c>
      <c r="D62" s="30" t="s">
        <v>5</v>
      </c>
      <c r="E62" s="51">
        <v>108</v>
      </c>
      <c r="F62" s="96">
        <v>122</v>
      </c>
      <c r="G62" s="28" t="s">
        <v>3</v>
      </c>
      <c r="H62" s="28" t="s">
        <v>18</v>
      </c>
      <c r="I62" s="16" t="s">
        <v>175</v>
      </c>
      <c r="J62" s="36" t="s">
        <v>42</v>
      </c>
      <c r="K62" s="37"/>
      <c r="L62" s="36"/>
      <c r="M62" s="36" t="s">
        <v>42</v>
      </c>
    </row>
    <row r="63" spans="1:13" ht="15" customHeight="1" x14ac:dyDescent="0.25">
      <c r="A63" s="16" t="s">
        <v>176</v>
      </c>
      <c r="B63" s="39" t="s">
        <v>214</v>
      </c>
      <c r="C63" s="17" t="s">
        <v>49</v>
      </c>
      <c r="D63" s="30" t="s">
        <v>5</v>
      </c>
      <c r="E63" s="51">
        <v>113</v>
      </c>
      <c r="F63" s="96">
        <v>120</v>
      </c>
      <c r="G63" s="28" t="s">
        <v>3</v>
      </c>
      <c r="H63" s="28" t="s">
        <v>18</v>
      </c>
      <c r="I63" s="16" t="s">
        <v>177</v>
      </c>
      <c r="J63" s="36" t="s">
        <v>42</v>
      </c>
      <c r="K63" s="37"/>
      <c r="L63" s="36"/>
      <c r="M63" s="36" t="s">
        <v>42</v>
      </c>
    </row>
    <row r="64" spans="1:13" ht="15" customHeight="1" x14ac:dyDescent="0.25">
      <c r="A64" s="16" t="s">
        <v>178</v>
      </c>
      <c r="B64" s="39" t="s">
        <v>214</v>
      </c>
      <c r="C64" s="17" t="s">
        <v>49</v>
      </c>
      <c r="D64" s="30" t="s">
        <v>5</v>
      </c>
      <c r="E64" s="51">
        <v>89</v>
      </c>
      <c r="F64" s="96">
        <v>118</v>
      </c>
      <c r="G64" s="28" t="s">
        <v>3</v>
      </c>
      <c r="H64" s="28" t="s">
        <v>18</v>
      </c>
      <c r="I64" s="16" t="s">
        <v>179</v>
      </c>
      <c r="J64" s="36" t="s">
        <v>42</v>
      </c>
      <c r="K64" s="37"/>
      <c r="L64" s="36"/>
      <c r="M64" s="36" t="s">
        <v>42</v>
      </c>
    </row>
    <row r="65" spans="1:13" ht="15" customHeight="1" x14ac:dyDescent="0.25">
      <c r="A65" s="16" t="s">
        <v>180</v>
      </c>
      <c r="B65" s="39" t="s">
        <v>214</v>
      </c>
      <c r="C65" s="17" t="s">
        <v>49</v>
      </c>
      <c r="D65" s="30" t="s">
        <v>5</v>
      </c>
      <c r="E65" s="51">
        <v>89</v>
      </c>
      <c r="F65" s="96">
        <v>120</v>
      </c>
      <c r="G65" s="28" t="s">
        <v>3</v>
      </c>
      <c r="H65" s="28" t="s">
        <v>18</v>
      </c>
      <c r="I65" s="16" t="s">
        <v>181</v>
      </c>
      <c r="J65" s="36" t="s">
        <v>42</v>
      </c>
      <c r="K65" s="37"/>
      <c r="L65" s="36"/>
      <c r="M65" s="36" t="s">
        <v>42</v>
      </c>
    </row>
    <row r="66" spans="1:13" ht="15" customHeight="1" x14ac:dyDescent="0.25">
      <c r="A66" s="16" t="s">
        <v>182</v>
      </c>
      <c r="B66" s="39" t="s">
        <v>214</v>
      </c>
      <c r="C66" s="17" t="s">
        <v>49</v>
      </c>
      <c r="D66" s="30" t="s">
        <v>5</v>
      </c>
      <c r="E66" s="51">
        <v>89</v>
      </c>
      <c r="F66" s="96">
        <v>118</v>
      </c>
      <c r="G66" s="28" t="s">
        <v>3</v>
      </c>
      <c r="H66" s="28" t="s">
        <v>18</v>
      </c>
      <c r="I66" s="16" t="s">
        <v>183</v>
      </c>
      <c r="J66" s="36" t="s">
        <v>42</v>
      </c>
      <c r="K66" s="37"/>
      <c r="L66" s="36"/>
      <c r="M66" s="36" t="s">
        <v>42</v>
      </c>
    </row>
    <row r="67" spans="1:13" ht="15" customHeight="1" x14ac:dyDescent="0.25">
      <c r="A67" s="16" t="s">
        <v>184</v>
      </c>
      <c r="B67" s="39" t="s">
        <v>214</v>
      </c>
      <c r="C67" s="17" t="s">
        <v>49</v>
      </c>
      <c r="D67" s="30" t="s">
        <v>5</v>
      </c>
      <c r="E67" s="51">
        <v>89</v>
      </c>
      <c r="F67" s="96">
        <v>120</v>
      </c>
      <c r="G67" s="28" t="s">
        <v>3</v>
      </c>
      <c r="H67" s="28" t="s">
        <v>18</v>
      </c>
      <c r="I67" s="16" t="s">
        <v>185</v>
      </c>
      <c r="J67" s="36" t="s">
        <v>42</v>
      </c>
      <c r="K67" s="37"/>
      <c r="L67" s="36"/>
      <c r="M67" s="36" t="s">
        <v>42</v>
      </c>
    </row>
    <row r="68" spans="1:13" ht="15" customHeight="1" x14ac:dyDescent="0.25">
      <c r="A68" s="16" t="s">
        <v>186</v>
      </c>
      <c r="B68" s="39" t="s">
        <v>214</v>
      </c>
      <c r="C68" s="17" t="s">
        <v>49</v>
      </c>
      <c r="D68" s="30" t="s">
        <v>5</v>
      </c>
      <c r="E68" s="51">
        <v>21</v>
      </c>
      <c r="F68" s="96">
        <v>109</v>
      </c>
      <c r="G68" s="28" t="s">
        <v>3</v>
      </c>
      <c r="H68" s="28" t="s">
        <v>18</v>
      </c>
      <c r="I68" s="16" t="s">
        <v>187</v>
      </c>
      <c r="J68" s="36" t="s">
        <v>42</v>
      </c>
      <c r="K68" s="37"/>
      <c r="L68" s="36"/>
      <c r="M68" s="36" t="s">
        <v>42</v>
      </c>
    </row>
    <row r="69" spans="1:13" ht="15" customHeight="1" x14ac:dyDescent="0.25">
      <c r="A69" s="16" t="s">
        <v>188</v>
      </c>
      <c r="B69" s="39" t="s">
        <v>214</v>
      </c>
      <c r="C69" s="17" t="s">
        <v>50</v>
      </c>
      <c r="D69" s="30" t="s">
        <v>5</v>
      </c>
      <c r="E69" s="73" t="s">
        <v>221</v>
      </c>
      <c r="F69" s="96">
        <v>120</v>
      </c>
      <c r="G69" s="28" t="s">
        <v>3</v>
      </c>
      <c r="H69" s="28" t="s">
        <v>18</v>
      </c>
      <c r="I69" s="16" t="s">
        <v>189</v>
      </c>
      <c r="J69" s="36" t="s">
        <v>42</v>
      </c>
      <c r="K69" s="37"/>
      <c r="L69" s="36"/>
      <c r="M69" s="36" t="s">
        <v>42</v>
      </c>
    </row>
    <row r="70" spans="1:13" ht="15" customHeight="1" x14ac:dyDescent="0.25">
      <c r="A70" s="16" t="s">
        <v>190</v>
      </c>
      <c r="B70" s="39" t="s">
        <v>214</v>
      </c>
      <c r="C70" s="17" t="s">
        <v>22</v>
      </c>
      <c r="D70" s="30" t="s">
        <v>5</v>
      </c>
      <c r="E70" s="51">
        <v>573</v>
      </c>
      <c r="F70" s="96">
        <v>119</v>
      </c>
      <c r="G70" s="28" t="s">
        <v>3</v>
      </c>
      <c r="H70" s="28" t="s">
        <v>18</v>
      </c>
      <c r="I70" s="16" t="s">
        <v>191</v>
      </c>
      <c r="J70" s="36" t="s">
        <v>42</v>
      </c>
      <c r="K70" s="37"/>
      <c r="L70" s="36"/>
      <c r="M70" s="36" t="s">
        <v>42</v>
      </c>
    </row>
    <row r="71" spans="1:13" ht="15" customHeight="1" x14ac:dyDescent="0.25">
      <c r="A71" s="16" t="s">
        <v>192</v>
      </c>
      <c r="B71" s="39" t="s">
        <v>214</v>
      </c>
      <c r="C71" s="17" t="s">
        <v>49</v>
      </c>
      <c r="D71" s="30" t="s">
        <v>5</v>
      </c>
      <c r="E71" s="51">
        <v>23</v>
      </c>
      <c r="F71" s="96">
        <v>41</v>
      </c>
      <c r="G71" s="28" t="s">
        <v>3</v>
      </c>
      <c r="H71" s="28" t="s">
        <v>18</v>
      </c>
      <c r="I71" s="16" t="s">
        <v>93</v>
      </c>
      <c r="J71" s="36" t="s">
        <v>42</v>
      </c>
      <c r="K71" s="37"/>
      <c r="L71" s="36"/>
      <c r="M71" s="36" t="s">
        <v>42</v>
      </c>
    </row>
    <row r="72" spans="1:13" ht="15" customHeight="1" x14ac:dyDescent="0.25">
      <c r="A72" s="16" t="s">
        <v>193</v>
      </c>
      <c r="B72" s="39" t="s">
        <v>214</v>
      </c>
      <c r="C72" s="17" t="s">
        <v>49</v>
      </c>
      <c r="D72" s="30" t="s">
        <v>5</v>
      </c>
      <c r="E72" s="51">
        <v>23</v>
      </c>
      <c r="F72" s="96">
        <v>113</v>
      </c>
      <c r="G72" s="28" t="s">
        <v>3</v>
      </c>
      <c r="H72" s="28" t="s">
        <v>18</v>
      </c>
      <c r="I72" s="16" t="s">
        <v>194</v>
      </c>
      <c r="J72" s="36" t="s">
        <v>42</v>
      </c>
      <c r="K72" s="37"/>
      <c r="L72" s="36"/>
      <c r="M72" s="36" t="s">
        <v>42</v>
      </c>
    </row>
    <row r="73" spans="1:13" ht="15" customHeight="1" x14ac:dyDescent="0.25">
      <c r="A73" s="16" t="s">
        <v>195</v>
      </c>
      <c r="B73" s="39" t="s">
        <v>214</v>
      </c>
      <c r="C73" s="17" t="s">
        <v>49</v>
      </c>
      <c r="D73" s="30" t="s">
        <v>5</v>
      </c>
      <c r="E73" s="51">
        <v>85</v>
      </c>
      <c r="F73" s="96">
        <v>73</v>
      </c>
      <c r="G73" s="28" t="s">
        <v>3</v>
      </c>
      <c r="H73" s="28" t="s">
        <v>18</v>
      </c>
      <c r="I73" s="16" t="s">
        <v>92</v>
      </c>
      <c r="J73" s="36" t="s">
        <v>42</v>
      </c>
      <c r="K73" s="37"/>
      <c r="L73" s="36"/>
      <c r="M73" s="36" t="s">
        <v>42</v>
      </c>
    </row>
    <row r="74" spans="1:13" ht="15.75" customHeight="1" x14ac:dyDescent="0.25">
      <c r="A74" s="16" t="s">
        <v>196</v>
      </c>
      <c r="B74" s="39" t="s">
        <v>214</v>
      </c>
      <c r="C74" s="17" t="s">
        <v>49</v>
      </c>
      <c r="D74" s="30" t="s">
        <v>5</v>
      </c>
      <c r="E74" s="51">
        <v>89</v>
      </c>
      <c r="F74" s="96">
        <v>120</v>
      </c>
      <c r="G74" s="28" t="s">
        <v>3</v>
      </c>
      <c r="H74" s="28" t="s">
        <v>18</v>
      </c>
      <c r="I74" s="16" t="s">
        <v>197</v>
      </c>
      <c r="J74" s="36" t="s">
        <v>42</v>
      </c>
      <c r="K74" s="37"/>
      <c r="L74" s="36"/>
      <c r="M74" s="36" t="s">
        <v>42</v>
      </c>
    </row>
    <row r="75" spans="1:13" ht="15.75" customHeight="1" x14ac:dyDescent="0.25">
      <c r="A75" s="16" t="s">
        <v>397</v>
      </c>
      <c r="B75" s="39" t="s">
        <v>214</v>
      </c>
      <c r="C75" s="27" t="s">
        <v>52</v>
      </c>
      <c r="D75" s="30" t="s">
        <v>5</v>
      </c>
      <c r="E75" s="50">
        <v>85</v>
      </c>
      <c r="F75" s="95" t="s">
        <v>221</v>
      </c>
      <c r="I75" s="16"/>
      <c r="J75" s="36"/>
      <c r="K75" s="37"/>
      <c r="L75" s="36"/>
      <c r="M75" s="36"/>
    </row>
    <row r="76" spans="1:13" ht="15" customHeight="1" x14ac:dyDescent="0.25">
      <c r="A76" s="16" t="s">
        <v>198</v>
      </c>
      <c r="B76" s="39" t="s">
        <v>214</v>
      </c>
      <c r="C76" s="17" t="s">
        <v>22</v>
      </c>
      <c r="D76" s="30" t="s">
        <v>5</v>
      </c>
      <c r="E76" s="51">
        <v>89</v>
      </c>
      <c r="F76" s="96">
        <v>85</v>
      </c>
      <c r="G76" s="28" t="s">
        <v>3</v>
      </c>
      <c r="H76" s="28" t="s">
        <v>18</v>
      </c>
      <c r="I76" s="16" t="s">
        <v>96</v>
      </c>
      <c r="J76" s="36" t="s">
        <v>42</v>
      </c>
      <c r="K76" s="37"/>
      <c r="L76" s="36"/>
      <c r="M76" s="36" t="s">
        <v>42</v>
      </c>
    </row>
    <row r="77" spans="1:13" ht="15" customHeight="1" x14ac:dyDescent="0.25">
      <c r="A77" s="16" t="s">
        <v>398</v>
      </c>
      <c r="B77" s="39" t="s">
        <v>214</v>
      </c>
      <c r="C77" s="27" t="s">
        <v>52</v>
      </c>
      <c r="D77" s="30" t="s">
        <v>5</v>
      </c>
      <c r="E77" s="51">
        <v>111</v>
      </c>
      <c r="F77" s="96">
        <v>0</v>
      </c>
      <c r="I77" s="16"/>
      <c r="J77" s="36"/>
      <c r="K77" s="37"/>
      <c r="L77" s="36"/>
      <c r="M77" s="36"/>
    </row>
    <row r="78" spans="1:13" ht="15" customHeight="1" x14ac:dyDescent="0.25">
      <c r="A78" s="16" t="s">
        <v>399</v>
      </c>
      <c r="B78" s="39" t="s">
        <v>214</v>
      </c>
      <c r="C78" s="27" t="s">
        <v>52</v>
      </c>
      <c r="D78" s="30" t="s">
        <v>5</v>
      </c>
      <c r="E78" s="51">
        <v>32</v>
      </c>
      <c r="F78" s="96">
        <v>0</v>
      </c>
      <c r="I78" s="16"/>
      <c r="J78" s="36"/>
      <c r="K78" s="37"/>
      <c r="L78" s="36"/>
      <c r="M78" s="36"/>
    </row>
    <row r="79" spans="1:13" ht="15" customHeight="1" x14ac:dyDescent="0.25">
      <c r="A79" s="16" t="s">
        <v>199</v>
      </c>
      <c r="B79" s="39" t="s">
        <v>214</v>
      </c>
      <c r="C79" s="17" t="s">
        <v>50</v>
      </c>
      <c r="D79" s="30" t="s">
        <v>5</v>
      </c>
      <c r="E79" s="74" t="s">
        <v>221</v>
      </c>
      <c r="F79" s="96">
        <v>532</v>
      </c>
      <c r="G79" s="28" t="s">
        <v>3</v>
      </c>
      <c r="H79" s="28" t="s">
        <v>13</v>
      </c>
      <c r="I79" s="16" t="s">
        <v>79</v>
      </c>
      <c r="J79" s="36" t="s">
        <v>42</v>
      </c>
      <c r="K79" s="37"/>
      <c r="L79" s="36"/>
      <c r="M79" s="36" t="str">
        <f>IF(H79="No Change","N/A",IF(H79="New Tag Required",Lookup!F:F,IF(H79="Remove Old Sign",Lookup!F:F,IF(H79="N/A","N/A",""))))</f>
        <v>N/A</v>
      </c>
    </row>
    <row r="80" spans="1:13" ht="15" customHeight="1" x14ac:dyDescent="0.25">
      <c r="A80" s="16" t="s">
        <v>200</v>
      </c>
      <c r="B80" s="39" t="s">
        <v>214</v>
      </c>
      <c r="C80" s="17" t="s">
        <v>50</v>
      </c>
      <c r="D80" s="30" t="s">
        <v>5</v>
      </c>
      <c r="E80" s="74" t="s">
        <v>221</v>
      </c>
      <c r="F80" s="96">
        <v>82</v>
      </c>
      <c r="G80" s="28" t="s">
        <v>3</v>
      </c>
      <c r="H80" s="28" t="s">
        <v>13</v>
      </c>
      <c r="I80" s="16" t="s">
        <v>79</v>
      </c>
      <c r="J80" s="36" t="s">
        <v>42</v>
      </c>
      <c r="K80" s="37"/>
      <c r="L80" s="36"/>
      <c r="M80" s="36" t="str">
        <f>IF(H80="No Change","N/A",IF(H80="New Tag Required",Lookup!F:F,IF(H80="Remove Old Sign",Lookup!F:F,IF(H80="N/A","N/A",""))))</f>
        <v>N/A</v>
      </c>
    </row>
    <row r="81" spans="1:13" ht="15" customHeight="1" x14ac:dyDescent="0.25">
      <c r="A81" s="16" t="s">
        <v>215</v>
      </c>
      <c r="B81" s="39" t="s">
        <v>214</v>
      </c>
      <c r="C81" s="17" t="s">
        <v>70</v>
      </c>
      <c r="D81" s="30" t="s">
        <v>5</v>
      </c>
      <c r="E81" s="51">
        <v>207</v>
      </c>
      <c r="F81" s="96">
        <v>221</v>
      </c>
      <c r="G81" s="28" t="s">
        <v>2</v>
      </c>
      <c r="H81" s="28" t="s">
        <v>2</v>
      </c>
      <c r="I81" s="16" t="s">
        <v>79</v>
      </c>
      <c r="J81" s="36" t="str">
        <f>IF(E81="No Change","N/A",IF(E81="New Tag Required",Lookup!C:C,IF(E81="Remove Old Sign",Lookup!C:C,IF(E81="N/A","N/A",""))))</f>
        <v/>
      </c>
      <c r="K81" s="37"/>
      <c r="L81" s="36"/>
      <c r="M81" s="36" t="str">
        <f>IF(H81="No Change","N/A",IF(H81="New Tag Required",Lookup!F:F,IF(H81="Remove Old Sign",Lookup!F:F,IF(H81="N/A","N/A",""))))</f>
        <v>N/A</v>
      </c>
    </row>
    <row r="82" spans="1:13" ht="15" customHeight="1" x14ac:dyDescent="0.25">
      <c r="A82" s="16" t="s">
        <v>216</v>
      </c>
      <c r="B82" s="39" t="s">
        <v>214</v>
      </c>
      <c r="C82" s="17" t="s">
        <v>70</v>
      </c>
      <c r="D82" s="30" t="s">
        <v>5</v>
      </c>
      <c r="E82" s="51">
        <v>189</v>
      </c>
      <c r="F82" s="96">
        <v>187</v>
      </c>
      <c r="G82" s="28" t="s">
        <v>3</v>
      </c>
      <c r="H82" s="28" t="s">
        <v>18</v>
      </c>
      <c r="I82" s="16" t="s">
        <v>212</v>
      </c>
      <c r="J82" s="36" t="s">
        <v>42</v>
      </c>
      <c r="K82" s="37"/>
      <c r="L82" s="36"/>
      <c r="M82" s="36" t="s">
        <v>42</v>
      </c>
    </row>
    <row r="83" spans="1:13" ht="15" customHeight="1" x14ac:dyDescent="0.25">
      <c r="A83" s="16" t="s">
        <v>201</v>
      </c>
      <c r="B83" s="39" t="s">
        <v>214</v>
      </c>
      <c r="C83" s="17" t="s">
        <v>50</v>
      </c>
      <c r="D83" s="30" t="s">
        <v>5</v>
      </c>
      <c r="E83" s="73" t="s">
        <v>221</v>
      </c>
      <c r="F83" s="96">
        <v>296</v>
      </c>
      <c r="G83" s="28" t="s">
        <v>3</v>
      </c>
      <c r="H83" s="28" t="s">
        <v>18</v>
      </c>
      <c r="I83" s="16" t="s">
        <v>202</v>
      </c>
      <c r="J83" s="36" t="s">
        <v>42</v>
      </c>
      <c r="K83" s="37"/>
      <c r="L83" s="36"/>
      <c r="M83" s="36" t="s">
        <v>42</v>
      </c>
    </row>
    <row r="84" spans="1:13" ht="15" customHeight="1" x14ac:dyDescent="0.25">
      <c r="A84" s="16" t="s">
        <v>203</v>
      </c>
      <c r="B84" s="39" t="s">
        <v>214</v>
      </c>
      <c r="C84" s="17" t="s">
        <v>50</v>
      </c>
      <c r="D84" s="30" t="s">
        <v>5</v>
      </c>
      <c r="E84" s="73" t="s">
        <v>221</v>
      </c>
      <c r="F84" s="96">
        <v>27</v>
      </c>
      <c r="G84" s="28" t="s">
        <v>3</v>
      </c>
      <c r="H84" s="28" t="s">
        <v>18</v>
      </c>
      <c r="I84" s="16" t="s">
        <v>204</v>
      </c>
      <c r="J84" s="36" t="s">
        <v>42</v>
      </c>
      <c r="K84" s="37"/>
      <c r="L84" s="36"/>
      <c r="M84" s="36" t="s">
        <v>42</v>
      </c>
    </row>
    <row r="85" spans="1:13" ht="15" customHeight="1" x14ac:dyDescent="0.25">
      <c r="A85" s="16" t="s">
        <v>205</v>
      </c>
      <c r="B85" s="39" t="s">
        <v>214</v>
      </c>
      <c r="C85" s="17" t="s">
        <v>50</v>
      </c>
      <c r="D85" s="30" t="s">
        <v>5</v>
      </c>
      <c r="E85" s="73" t="s">
        <v>221</v>
      </c>
      <c r="F85" s="96">
        <v>39</v>
      </c>
      <c r="G85" s="28" t="s">
        <v>3</v>
      </c>
      <c r="H85" s="28" t="s">
        <v>18</v>
      </c>
      <c r="I85" s="16" t="s">
        <v>93</v>
      </c>
      <c r="J85" s="36" t="s">
        <v>42</v>
      </c>
      <c r="K85" s="37"/>
      <c r="L85" s="36"/>
      <c r="M85" s="36" t="s">
        <v>42</v>
      </c>
    </row>
    <row r="86" spans="1:13" ht="15" customHeight="1" x14ac:dyDescent="0.25">
      <c r="A86" s="16" t="s">
        <v>206</v>
      </c>
      <c r="B86" s="39" t="s">
        <v>214</v>
      </c>
      <c r="C86" s="17" t="s">
        <v>50</v>
      </c>
      <c r="D86" s="30" t="s">
        <v>5</v>
      </c>
      <c r="E86" s="73" t="s">
        <v>221</v>
      </c>
      <c r="F86" s="96">
        <v>73</v>
      </c>
      <c r="G86" s="28" t="s">
        <v>3</v>
      </c>
      <c r="H86" s="28" t="s">
        <v>18</v>
      </c>
      <c r="I86" s="16" t="s">
        <v>95</v>
      </c>
      <c r="J86" s="36" t="s">
        <v>42</v>
      </c>
      <c r="K86" s="37"/>
      <c r="L86" s="36"/>
      <c r="M86" s="36" t="s">
        <v>42</v>
      </c>
    </row>
    <row r="87" spans="1:13" ht="15" customHeight="1" x14ac:dyDescent="0.25">
      <c r="A87" s="16" t="s">
        <v>207</v>
      </c>
      <c r="B87" s="39" t="s">
        <v>214</v>
      </c>
      <c r="C87" s="17" t="s">
        <v>50</v>
      </c>
      <c r="D87" s="30" t="s">
        <v>5</v>
      </c>
      <c r="E87" s="73" t="s">
        <v>221</v>
      </c>
      <c r="F87" s="96">
        <v>79</v>
      </c>
      <c r="G87" s="28" t="s">
        <v>3</v>
      </c>
      <c r="H87" s="28" t="s">
        <v>18</v>
      </c>
      <c r="I87" s="16" t="s">
        <v>95</v>
      </c>
      <c r="J87" s="36" t="s">
        <v>42</v>
      </c>
      <c r="K87" s="37"/>
      <c r="L87" s="36"/>
      <c r="M87" s="36" t="s">
        <v>42</v>
      </c>
    </row>
    <row r="88" spans="1:13" ht="15" customHeight="1" x14ac:dyDescent="0.25">
      <c r="A88" s="16" t="s">
        <v>208</v>
      </c>
      <c r="B88" s="39" t="s">
        <v>214</v>
      </c>
      <c r="C88" s="17" t="s">
        <v>50</v>
      </c>
      <c r="D88" s="30" t="s">
        <v>5</v>
      </c>
      <c r="E88" s="73" t="s">
        <v>221</v>
      </c>
      <c r="F88" s="96">
        <v>86</v>
      </c>
      <c r="G88" s="28" t="s">
        <v>3</v>
      </c>
      <c r="H88" s="28" t="s">
        <v>18</v>
      </c>
      <c r="I88" s="16" t="s">
        <v>209</v>
      </c>
      <c r="J88" s="36" t="s">
        <v>42</v>
      </c>
      <c r="K88" s="37"/>
      <c r="L88" s="36"/>
      <c r="M88" s="36" t="s">
        <v>42</v>
      </c>
    </row>
    <row r="89" spans="1:13" ht="15" customHeight="1" x14ac:dyDescent="0.25">
      <c r="A89" s="16" t="s">
        <v>210</v>
      </c>
      <c r="B89" s="39" t="s">
        <v>214</v>
      </c>
      <c r="C89" s="17" t="s">
        <v>50</v>
      </c>
      <c r="D89" s="30" t="s">
        <v>5</v>
      </c>
      <c r="E89" s="73" t="s">
        <v>221</v>
      </c>
      <c r="F89" s="96">
        <v>84</v>
      </c>
      <c r="G89" s="28" t="s">
        <v>3</v>
      </c>
      <c r="H89" s="28" t="s">
        <v>18</v>
      </c>
      <c r="I89" s="16" t="s">
        <v>95</v>
      </c>
      <c r="J89" s="36" t="s">
        <v>42</v>
      </c>
      <c r="K89" s="37"/>
      <c r="L89" s="36"/>
      <c r="M89" s="36" t="s">
        <v>42</v>
      </c>
    </row>
    <row r="90" spans="1:13" ht="30" customHeight="1" x14ac:dyDescent="0.25">
      <c r="A90" s="16" t="s">
        <v>211</v>
      </c>
      <c r="B90" s="39" t="s">
        <v>214</v>
      </c>
      <c r="C90" s="17" t="s">
        <v>218</v>
      </c>
      <c r="D90" s="30" t="s">
        <v>5</v>
      </c>
      <c r="E90" s="51">
        <v>197</v>
      </c>
      <c r="F90" s="96">
        <v>236</v>
      </c>
      <c r="G90" s="28" t="s">
        <v>3</v>
      </c>
      <c r="H90" s="28" t="s">
        <v>18</v>
      </c>
      <c r="I90" s="16" t="s">
        <v>212</v>
      </c>
      <c r="J90" s="36" t="s">
        <v>42</v>
      </c>
      <c r="K90" s="37"/>
      <c r="L90" s="36"/>
      <c r="M90" s="36" t="s">
        <v>42</v>
      </c>
    </row>
    <row r="91" spans="1:13" ht="15" customHeight="1" x14ac:dyDescent="0.25">
      <c r="A91" s="16" t="s">
        <v>213</v>
      </c>
      <c r="B91" s="39" t="s">
        <v>214</v>
      </c>
      <c r="C91" s="17" t="s">
        <v>70</v>
      </c>
      <c r="D91" s="30" t="s">
        <v>5</v>
      </c>
      <c r="E91" s="51">
        <v>1167</v>
      </c>
      <c r="F91" s="96">
        <v>1674</v>
      </c>
      <c r="G91" s="28" t="s">
        <v>2</v>
      </c>
      <c r="H91" s="28" t="s">
        <v>2</v>
      </c>
      <c r="I91" s="16" t="s">
        <v>79</v>
      </c>
      <c r="J91" s="36"/>
      <c r="M91" s="36" t="str">
        <f>IF(H91="No Change","N/A",IF(H91="New Tag Required",Lookup!F:F,IF(H91="Remove Old Sign",Lookup!F:F,IF(H91="N/A","N/A",""))))</f>
        <v>N/A</v>
      </c>
    </row>
    <row r="92" spans="1:13" ht="15" customHeight="1" thickBot="1" x14ac:dyDescent="0.3">
      <c r="A92" s="17"/>
      <c r="B92" s="39"/>
      <c r="E92" s="51"/>
      <c r="F92" s="96"/>
    </row>
    <row r="93" spans="1:13" ht="15" customHeight="1" x14ac:dyDescent="0.25">
      <c r="A93" s="17"/>
      <c r="B93" s="39"/>
      <c r="F93" s="46"/>
      <c r="G93" s="42" t="s">
        <v>45</v>
      </c>
      <c r="H93" s="43" t="s">
        <v>46</v>
      </c>
      <c r="I93" s="16"/>
      <c r="J93" s="44" t="s">
        <v>40</v>
      </c>
      <c r="K93" s="20"/>
      <c r="L93" s="20"/>
      <c r="M93" s="44" t="s">
        <v>41</v>
      </c>
    </row>
    <row r="94" spans="1:13" ht="15" customHeight="1" thickBot="1" x14ac:dyDescent="0.3">
      <c r="A94" s="17"/>
      <c r="F94" s="46"/>
      <c r="G94" s="70">
        <f>COUNTIF(G6:G92,"New Tag Required")</f>
        <v>79</v>
      </c>
      <c r="H94" s="71">
        <f>COUNTIF(H6:H92,"New Sign Required")</f>
        <v>70</v>
      </c>
      <c r="I94" s="16"/>
      <c r="J94" s="72">
        <f>COUNTIF(J25:J93,"Installed")</f>
        <v>0</v>
      </c>
      <c r="K94" s="20"/>
      <c r="L94" s="20"/>
      <c r="M94" s="72">
        <f>COUNTIF(M25:M93,"Installed")</f>
        <v>0</v>
      </c>
    </row>
    <row r="95" spans="1:13" ht="15" customHeight="1" x14ac:dyDescent="0.25">
      <c r="A95" s="17"/>
    </row>
    <row r="96" spans="1:13" ht="15" customHeight="1" x14ac:dyDescent="0.25">
      <c r="A96" s="17"/>
    </row>
    <row r="97" spans="1:1" ht="15" customHeight="1" x14ac:dyDescent="0.25">
      <c r="A97" s="17"/>
    </row>
    <row r="98" spans="1:1" ht="15" customHeight="1" x14ac:dyDescent="0.25">
      <c r="A98" s="17"/>
    </row>
    <row r="99" spans="1:1" ht="15" customHeight="1" x14ac:dyDescent="0.25">
      <c r="A99" s="17"/>
    </row>
    <row r="100" spans="1:1" ht="15" customHeight="1" x14ac:dyDescent="0.25">
      <c r="A100" s="17"/>
    </row>
    <row r="101" spans="1:1" ht="15" customHeight="1" x14ac:dyDescent="0.25">
      <c r="A101" s="17"/>
    </row>
    <row r="102" spans="1:1" ht="15" customHeight="1" x14ac:dyDescent="0.25">
      <c r="A102" s="17"/>
    </row>
    <row r="103" spans="1:1" ht="15" customHeight="1" x14ac:dyDescent="0.25">
      <c r="A103" s="17"/>
    </row>
    <row r="104" spans="1:1" ht="15" customHeight="1" x14ac:dyDescent="0.25">
      <c r="A104" s="17"/>
    </row>
    <row r="105" spans="1:1" ht="15" customHeight="1" x14ac:dyDescent="0.25">
      <c r="A105" s="17"/>
    </row>
    <row r="106" spans="1:1" ht="15" customHeight="1" x14ac:dyDescent="0.25">
      <c r="A106" s="17"/>
    </row>
    <row r="107" spans="1:1" ht="15" customHeight="1" x14ac:dyDescent="0.25">
      <c r="A107" s="17"/>
    </row>
    <row r="108" spans="1:1" ht="15" customHeight="1" x14ac:dyDescent="0.25">
      <c r="A108" s="17"/>
    </row>
    <row r="109" spans="1:1" ht="15" customHeight="1" x14ac:dyDescent="0.25">
      <c r="A109" s="17"/>
    </row>
    <row r="110" spans="1:1" ht="15" customHeight="1" x14ac:dyDescent="0.25">
      <c r="A110" s="17"/>
    </row>
    <row r="111" spans="1:1" ht="15" customHeight="1" x14ac:dyDescent="0.25">
      <c r="A111" s="17"/>
    </row>
    <row r="112" spans="1:1" ht="15" customHeight="1" x14ac:dyDescent="0.25">
      <c r="A112" s="17"/>
    </row>
    <row r="113" spans="1:1" ht="15" customHeight="1" x14ac:dyDescent="0.25">
      <c r="A113" s="17"/>
    </row>
    <row r="114" spans="1:1" ht="30" customHeight="1" x14ac:dyDescent="0.25">
      <c r="A114" s="17"/>
    </row>
    <row r="115" spans="1:1" ht="15" customHeight="1" x14ac:dyDescent="0.25">
      <c r="A115" s="17"/>
    </row>
    <row r="116" spans="1:1" ht="15" customHeight="1" x14ac:dyDescent="0.25">
      <c r="A116" s="17"/>
    </row>
    <row r="117" spans="1:1" ht="15" customHeight="1" x14ac:dyDescent="0.25">
      <c r="A117" s="17"/>
    </row>
    <row r="118" spans="1:1" ht="15" customHeight="1" x14ac:dyDescent="0.25">
      <c r="A118" s="17"/>
    </row>
    <row r="119" spans="1:1" ht="15" customHeight="1" x14ac:dyDescent="0.25">
      <c r="A119" s="17"/>
    </row>
    <row r="120" spans="1:1" ht="15" customHeight="1" x14ac:dyDescent="0.25">
      <c r="A120" s="17"/>
    </row>
    <row r="121" spans="1:1" ht="15" customHeight="1" x14ac:dyDescent="0.25">
      <c r="A121" s="17"/>
    </row>
    <row r="122" spans="1:1" ht="15" customHeight="1" x14ac:dyDescent="0.25">
      <c r="A122" s="17"/>
    </row>
    <row r="123" spans="1:1" ht="15" customHeight="1" x14ac:dyDescent="0.25">
      <c r="A123" s="17"/>
    </row>
    <row r="124" spans="1:1" ht="15" customHeight="1" x14ac:dyDescent="0.25">
      <c r="A124" s="17"/>
    </row>
    <row r="125" spans="1:1" ht="15" customHeight="1" x14ac:dyDescent="0.25">
      <c r="A125" s="17"/>
    </row>
    <row r="126" spans="1:1" ht="15" customHeight="1" x14ac:dyDescent="0.25">
      <c r="A126" s="17"/>
    </row>
    <row r="127" spans="1:1" ht="15" customHeight="1" x14ac:dyDescent="0.25">
      <c r="A127" s="17"/>
    </row>
    <row r="128" spans="1:1" ht="15" customHeight="1" x14ac:dyDescent="0.25">
      <c r="A128" s="17"/>
    </row>
    <row r="129" spans="1:1" ht="15" customHeight="1" x14ac:dyDescent="0.25">
      <c r="A129" s="17"/>
    </row>
    <row r="130" spans="1:1" ht="15" customHeight="1" x14ac:dyDescent="0.25">
      <c r="A130" s="17"/>
    </row>
    <row r="131" spans="1:1" ht="15" customHeight="1" x14ac:dyDescent="0.25">
      <c r="A131" s="17"/>
    </row>
    <row r="132" spans="1:1" ht="15" customHeight="1" x14ac:dyDescent="0.25">
      <c r="A132" s="17"/>
    </row>
    <row r="133" spans="1:1" ht="15" customHeight="1" x14ac:dyDescent="0.25">
      <c r="A133" s="17"/>
    </row>
    <row r="134" spans="1:1" ht="15" customHeight="1" x14ac:dyDescent="0.25">
      <c r="A134" s="17"/>
    </row>
    <row r="135" spans="1:1" ht="15" customHeight="1" x14ac:dyDescent="0.25">
      <c r="A135" s="17"/>
    </row>
    <row r="136" spans="1:1" ht="15" customHeight="1" x14ac:dyDescent="0.25">
      <c r="A136" s="17"/>
    </row>
    <row r="137" spans="1:1" ht="15" customHeight="1" x14ac:dyDescent="0.25">
      <c r="A137" s="17"/>
    </row>
    <row r="138" spans="1:1" ht="15" customHeight="1" x14ac:dyDescent="0.25">
      <c r="A138" s="17"/>
    </row>
    <row r="139" spans="1:1" ht="15" customHeight="1" x14ac:dyDescent="0.25">
      <c r="A139" s="17"/>
    </row>
    <row r="140" spans="1:1" ht="15" customHeight="1" x14ac:dyDescent="0.25">
      <c r="A140" s="17"/>
    </row>
    <row r="141" spans="1:1" ht="15" customHeight="1" x14ac:dyDescent="0.25">
      <c r="A141" s="17"/>
    </row>
    <row r="142" spans="1:1" ht="15" customHeight="1" x14ac:dyDescent="0.25">
      <c r="A142" s="17"/>
    </row>
    <row r="143" spans="1:1" ht="15" customHeight="1" x14ac:dyDescent="0.25">
      <c r="A143" s="17"/>
    </row>
    <row r="144" spans="1:1" ht="15" customHeight="1" x14ac:dyDescent="0.25">
      <c r="A144" s="17"/>
    </row>
    <row r="145" spans="1:1" ht="15" customHeight="1" x14ac:dyDescent="0.25">
      <c r="A145" s="17"/>
    </row>
    <row r="146" spans="1:1" ht="15" customHeight="1" x14ac:dyDescent="0.25">
      <c r="A146" s="17"/>
    </row>
    <row r="147" spans="1:1" ht="15" customHeight="1" x14ac:dyDescent="0.25">
      <c r="A147" s="17"/>
    </row>
    <row r="148" spans="1:1" ht="15" customHeight="1" x14ac:dyDescent="0.25">
      <c r="A148" s="17"/>
    </row>
    <row r="149" spans="1:1" ht="15" customHeight="1" x14ac:dyDescent="0.25">
      <c r="A149" s="17"/>
    </row>
    <row r="150" spans="1:1" ht="15" customHeight="1" x14ac:dyDescent="0.25">
      <c r="A150" s="17"/>
    </row>
    <row r="151" spans="1:1" ht="15" customHeight="1" x14ac:dyDescent="0.25">
      <c r="A151" s="17"/>
    </row>
    <row r="152" spans="1:1" ht="15" customHeight="1" x14ac:dyDescent="0.25">
      <c r="A152" s="17"/>
    </row>
    <row r="153" spans="1:1" ht="15" customHeight="1" x14ac:dyDescent="0.25">
      <c r="A153" s="17"/>
    </row>
    <row r="154" spans="1:1" ht="15" customHeight="1" x14ac:dyDescent="0.25">
      <c r="A154" s="17"/>
    </row>
    <row r="155" spans="1:1" ht="15" customHeight="1" x14ac:dyDescent="0.25">
      <c r="A155" s="17"/>
    </row>
    <row r="156" spans="1:1" ht="15" customHeight="1" x14ac:dyDescent="0.25">
      <c r="A156" s="17"/>
    </row>
    <row r="157" spans="1:1" ht="15" customHeight="1" x14ac:dyDescent="0.25">
      <c r="A157" s="17"/>
    </row>
    <row r="158" spans="1:1" ht="15" customHeight="1" x14ac:dyDescent="0.25">
      <c r="A158" s="17"/>
    </row>
    <row r="159" spans="1:1" ht="15" customHeight="1" x14ac:dyDescent="0.25">
      <c r="A159" s="17"/>
    </row>
    <row r="160" spans="1:1" ht="15" customHeight="1" x14ac:dyDescent="0.25">
      <c r="A160" s="17"/>
    </row>
    <row r="161" spans="1:1" ht="15" customHeight="1" x14ac:dyDescent="0.25">
      <c r="A161" s="17"/>
    </row>
    <row r="162" spans="1:1" ht="15" customHeight="1" x14ac:dyDescent="0.25">
      <c r="A162" s="17"/>
    </row>
    <row r="163" spans="1:1" ht="15" customHeight="1" x14ac:dyDescent="0.25">
      <c r="A163" s="17"/>
    </row>
    <row r="164" spans="1:1" ht="15" customHeight="1" x14ac:dyDescent="0.25">
      <c r="A164" s="17"/>
    </row>
    <row r="165" spans="1:1" ht="15" customHeight="1" x14ac:dyDescent="0.25">
      <c r="A165" s="17"/>
    </row>
    <row r="166" spans="1:1" ht="15" customHeight="1" x14ac:dyDescent="0.25">
      <c r="A166" s="17"/>
    </row>
    <row r="167" spans="1:1" ht="15" customHeight="1" x14ac:dyDescent="0.25">
      <c r="A167" s="17"/>
    </row>
    <row r="168" spans="1:1" ht="15" customHeight="1" x14ac:dyDescent="0.25">
      <c r="A168" s="17"/>
    </row>
    <row r="169" spans="1:1" ht="15" customHeight="1" x14ac:dyDescent="0.25">
      <c r="A169" s="17"/>
    </row>
    <row r="170" spans="1:1" ht="15" customHeight="1" x14ac:dyDescent="0.25">
      <c r="A170" s="17"/>
    </row>
    <row r="171" spans="1:1" x14ac:dyDescent="0.25">
      <c r="A171" s="17"/>
    </row>
    <row r="172" spans="1:1" x14ac:dyDescent="0.25">
      <c r="A172" s="17"/>
    </row>
    <row r="173" spans="1:1" x14ac:dyDescent="0.25">
      <c r="A173" s="17"/>
    </row>
    <row r="174" spans="1:1" x14ac:dyDescent="0.25">
      <c r="A174" s="17"/>
    </row>
    <row r="175" spans="1:1" x14ac:dyDescent="0.25">
      <c r="A175" s="17"/>
    </row>
    <row r="176" spans="1:1" x14ac:dyDescent="0.25">
      <c r="A176" s="17"/>
    </row>
    <row r="177" spans="1:1" x14ac:dyDescent="0.25">
      <c r="A177" s="17"/>
    </row>
    <row r="211" spans="3:3" x14ac:dyDescent="0.25">
      <c r="C211" s="17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4:I4"/>
  </mergeCells>
  <conditionalFormatting sqref="G6:G15">
    <cfRule type="containsText" dxfId="54" priority="315" operator="containsText" text="New Tag Required">
      <formula>NOT(ISERROR(SEARCH("New Tag Required",G6)))</formula>
    </cfRule>
  </conditionalFormatting>
  <conditionalFormatting sqref="D35:D74 D6:D33 D76 D79:D110">
    <cfRule type="containsText" dxfId="53" priority="314" operator="containsText" text="Yes">
      <formula>NOT(ISERROR(SEARCH("Yes",D6)))</formula>
    </cfRule>
  </conditionalFormatting>
  <conditionalFormatting sqref="H211:H432 H95:H110 H6:H92">
    <cfRule type="containsText" dxfId="52" priority="302" operator="containsText" text="New Sign Required">
      <formula>NOT(ISERROR(SEARCH("New Sign Required",H6)))</formula>
    </cfRule>
  </conditionalFormatting>
  <conditionalFormatting sqref="G95:G110 G91:G92 G81:G89 G6:H74 G76:H80 H75">
    <cfRule type="containsText" dxfId="51" priority="301" operator="containsText" text="Action Required">
      <formula>NOT(ISERROR(SEARCH("Action Required",G6)))</formula>
    </cfRule>
  </conditionalFormatting>
  <conditionalFormatting sqref="H95:H110 H81:H92">
    <cfRule type="containsText" dxfId="50" priority="300" operator="containsText" text="Action Required">
      <formula>NOT(ISERROR(SEARCH("Action Required",H81)))</formula>
    </cfRule>
  </conditionalFormatting>
  <conditionalFormatting sqref="D111:D210">
    <cfRule type="containsText" dxfId="49" priority="234" operator="containsText" text="Yes">
      <formula>NOT(ISERROR(SEARCH("Yes",D111)))</formula>
    </cfRule>
  </conditionalFormatting>
  <conditionalFormatting sqref="H111:H210">
    <cfRule type="containsText" dxfId="48" priority="233" operator="containsText" text="New Sign Required">
      <formula>NOT(ISERROR(SEARCH("New Sign Required",H111)))</formula>
    </cfRule>
  </conditionalFormatting>
  <conditionalFormatting sqref="G111:G210">
    <cfRule type="containsText" dxfId="47" priority="232" operator="containsText" text="Action Required">
      <formula>NOT(ISERROR(SEARCH("Action Required",G111)))</formula>
    </cfRule>
  </conditionalFormatting>
  <conditionalFormatting sqref="H111:H210">
    <cfRule type="containsText" dxfId="46" priority="231" operator="containsText" text="Action Required">
      <formula>NOT(ISERROR(SEARCH("Action Required",H111)))</formula>
    </cfRule>
  </conditionalFormatting>
  <conditionalFormatting sqref="J2:N2 J4:N4">
    <cfRule type="cellIs" dxfId="45" priority="208" operator="notEqual">
      <formula>0</formula>
    </cfRule>
  </conditionalFormatting>
  <conditionalFormatting sqref="J6:K6 J7:J81">
    <cfRule type="cellIs" dxfId="44" priority="207" operator="equal">
      <formula>0</formula>
    </cfRule>
  </conditionalFormatting>
  <conditionalFormatting sqref="M6:M91">
    <cfRule type="cellIs" dxfId="43" priority="206" operator="equal">
      <formula>0</formula>
    </cfRule>
  </conditionalFormatting>
  <conditionalFormatting sqref="J6:K6 M6:M91 J7:J81">
    <cfRule type="cellIs" dxfId="42" priority="203" operator="equal">
      <formula>"In Progress"</formula>
    </cfRule>
    <cfRule type="cellIs" dxfId="41" priority="204" operator="equal">
      <formula>"Log Issues"</formula>
    </cfRule>
    <cfRule type="cellIs" dxfId="40" priority="205" operator="equal">
      <formula>"N/A"</formula>
    </cfRule>
  </conditionalFormatting>
  <conditionalFormatting sqref="K83:L90 K7:L81">
    <cfRule type="expression" dxfId="39" priority="202">
      <formula>$J7="Log Issues"</formula>
    </cfRule>
  </conditionalFormatting>
  <conditionalFormatting sqref="N6:N14">
    <cfRule type="expression" dxfId="38" priority="201">
      <formula>$M6="Log Issues"</formula>
    </cfRule>
  </conditionalFormatting>
  <conditionalFormatting sqref="H1:H2 H95:H1048576 H5:H92">
    <cfRule type="containsText" dxfId="37" priority="195" operator="containsText" text="Remove Old Sign">
      <formula>NOT(ISERROR(SEARCH("Remove Old Sign",H1)))</formula>
    </cfRule>
    <cfRule type="containsText" dxfId="36" priority="196" operator="containsText" text="Move Sign to New Location">
      <formula>NOT(ISERROR(SEARCH("Move Sign to New Location",H1)))</formula>
    </cfRule>
  </conditionalFormatting>
  <conditionalFormatting sqref="G1:G2 G95:G1048576 G91:G92 G5:G74 G76:G89">
    <cfRule type="containsText" dxfId="35" priority="194" operator="containsText" text="Remove Old Tag">
      <formula>NOT(ISERROR(SEARCH("Remove Old Tag",G1)))</formula>
    </cfRule>
  </conditionalFormatting>
  <conditionalFormatting sqref="N17">
    <cfRule type="expression" dxfId="34" priority="127">
      <formula>$M17="Log Issues"</formula>
    </cfRule>
  </conditionalFormatting>
  <conditionalFormatting sqref="J3:N3">
    <cfRule type="cellIs" dxfId="33" priority="37" operator="notEqual">
      <formula>0</formula>
    </cfRule>
  </conditionalFormatting>
  <conditionalFormatting sqref="H3">
    <cfRule type="containsText" dxfId="32" priority="35" operator="containsText" text="Remove Old Sign">
      <formula>NOT(ISERROR(SEARCH("Remove Old Sign",H3)))</formula>
    </cfRule>
    <cfRule type="containsText" dxfId="31" priority="36" operator="containsText" text="Move Sign to New Location">
      <formula>NOT(ISERROR(SEARCH("Move Sign to New Location",H3)))</formula>
    </cfRule>
  </conditionalFormatting>
  <conditionalFormatting sqref="G3">
    <cfRule type="containsText" dxfId="30" priority="34" operator="containsText" text="Remove Old Tag">
      <formula>NOT(ISERROR(SEARCH("Remove Old Tag",G3)))</formula>
    </cfRule>
  </conditionalFormatting>
  <conditionalFormatting sqref="H93:H94">
    <cfRule type="containsText" dxfId="29" priority="32" operator="containsText" text="Remove Old Sign">
      <formula>NOT(ISERROR(SEARCH("Remove Old Sign",H93)))</formula>
    </cfRule>
    <cfRule type="containsText" dxfId="28" priority="33" operator="containsText" text="Move Sign to New Location">
      <formula>NOT(ISERROR(SEARCH("Move Sign to New Location",H93)))</formula>
    </cfRule>
  </conditionalFormatting>
  <conditionalFormatting sqref="G93:G94">
    <cfRule type="containsText" dxfId="27" priority="31" operator="containsText" text="Remove Old Tag">
      <formula>NOT(ISERROR(SEARCH("Remove Old Tag",G93)))</formula>
    </cfRule>
  </conditionalFormatting>
  <conditionalFormatting sqref="G90">
    <cfRule type="containsText" dxfId="26" priority="30" operator="containsText" text="New Sign Required">
      <formula>NOT(ISERROR(SEARCH("New Sign Required",G90)))</formula>
    </cfRule>
  </conditionalFormatting>
  <conditionalFormatting sqref="G90">
    <cfRule type="containsText" dxfId="25" priority="29" operator="containsText" text="Action Required">
      <formula>NOT(ISERROR(SEARCH("Action Required",G90)))</formula>
    </cfRule>
  </conditionalFormatting>
  <conditionalFormatting sqref="G90">
    <cfRule type="containsText" dxfId="24" priority="27" operator="containsText" text="Remove Old Sign">
      <formula>NOT(ISERROR(SEARCH("Remove Old Sign",G90)))</formula>
    </cfRule>
    <cfRule type="containsText" dxfId="23" priority="28" operator="containsText" text="Move Sign to New Location">
      <formula>NOT(ISERROR(SEARCH("Move Sign to New Location",G90)))</formula>
    </cfRule>
  </conditionalFormatting>
  <conditionalFormatting sqref="G1:G74 G76:G1048576">
    <cfRule type="containsText" dxfId="22" priority="26" operator="containsText" text="New Tag">
      <formula>NOT(ISERROR(SEARCH("New Tag",G1)))</formula>
    </cfRule>
  </conditionalFormatting>
  <conditionalFormatting sqref="D34">
    <cfRule type="containsText" dxfId="21" priority="25" operator="containsText" text="Yes">
      <formula>NOT(ISERROR(SEARCH("Yes",D34)))</formula>
    </cfRule>
  </conditionalFormatting>
  <conditionalFormatting sqref="L6">
    <cfRule type="expression" dxfId="20" priority="324">
      <formula>$K6="Log Issues"</formula>
    </cfRule>
  </conditionalFormatting>
  <conditionalFormatting sqref="J82:J90">
    <cfRule type="cellIs" dxfId="19" priority="17" operator="equal">
      <formula>0</formula>
    </cfRule>
  </conditionalFormatting>
  <conditionalFormatting sqref="J82:J90">
    <cfRule type="cellIs" dxfId="18" priority="13" operator="equal">
      <formula>"In Progress"</formula>
    </cfRule>
    <cfRule type="cellIs" dxfId="17" priority="14" operator="equal">
      <formula>"Log Issues"</formula>
    </cfRule>
    <cfRule type="cellIs" dxfId="16" priority="15" operator="equal">
      <formula>"N/A"</formula>
    </cfRule>
  </conditionalFormatting>
  <conditionalFormatting sqref="K82:L82">
    <cfRule type="expression" dxfId="15" priority="12">
      <formula>$J82="Log Issues"</formula>
    </cfRule>
  </conditionalFormatting>
  <conditionalFormatting sqref="J91">
    <cfRule type="cellIs" dxfId="14" priority="11" operator="equal">
      <formula>0</formula>
    </cfRule>
  </conditionalFormatting>
  <conditionalFormatting sqref="J91">
    <cfRule type="cellIs" dxfId="13" priority="8" operator="equal">
      <formula>"In Progress"</formula>
    </cfRule>
    <cfRule type="cellIs" dxfId="12" priority="9" operator="equal">
      <formula>"Log Issues"</formula>
    </cfRule>
    <cfRule type="cellIs" dxfId="11" priority="10" operator="equal">
      <formula>"N/A"</formula>
    </cfRule>
  </conditionalFormatting>
  <conditionalFormatting sqref="J81">
    <cfRule type="cellIs" dxfId="10" priority="7" operator="equal">
      <formula>0</formula>
    </cfRule>
  </conditionalFormatting>
  <conditionalFormatting sqref="G75">
    <cfRule type="containsText" dxfId="9" priority="6" operator="containsText" text="Action Required">
      <formula>NOT(ISERROR(SEARCH("Action Required",G75)))</formula>
    </cfRule>
  </conditionalFormatting>
  <conditionalFormatting sqref="G75">
    <cfRule type="containsText" dxfId="8" priority="5" operator="containsText" text="Remove Old Tag">
      <formula>NOT(ISERROR(SEARCH("Remove Old Tag",G75)))</formula>
    </cfRule>
  </conditionalFormatting>
  <conditionalFormatting sqref="G75">
    <cfRule type="containsText" dxfId="7" priority="4" operator="containsText" text="New Tag">
      <formula>NOT(ISERROR(SEARCH("New Tag",G75)))</formula>
    </cfRule>
  </conditionalFormatting>
  <conditionalFormatting sqref="D75">
    <cfRule type="containsText" dxfId="6" priority="3" operator="containsText" text="Yes">
      <formula>NOT(ISERROR(SEARCH("Yes",D75)))</formula>
    </cfRule>
  </conditionalFormatting>
  <conditionalFormatting sqref="D77">
    <cfRule type="containsText" dxfId="5" priority="2" operator="containsText" text="Yes">
      <formula>NOT(ISERROR(SEARCH("Yes",D77)))</formula>
    </cfRule>
  </conditionalFormatting>
  <conditionalFormatting sqref="D78">
    <cfRule type="containsText" dxfId="4" priority="1" operator="containsText" text="Yes">
      <formula>NOT(ISERROR(SEARCH("Yes",D78)))</formula>
    </cfRule>
  </conditionalFormatting>
  <dataValidations count="2">
    <dataValidation type="list" allowBlank="1" showInputMessage="1" showErrorMessage="1" sqref="H211:H415">
      <formula1>DoorSignage</formula1>
    </dataValidation>
    <dataValidation type="list" allowBlank="1" showInputMessage="1" showErrorMessage="1" sqref="D6:D9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H95:H210 H16:H93</xm:sqref>
        </x14:dataValidation>
        <x14:dataValidation type="list" allowBlank="1" showInputMessage="1" showErrorMessage="1">
          <x14:formula1>
            <xm:f>Lookup!$A$1:$A$4</xm:f>
          </x14:formula1>
          <xm:sqref>G95:G210 G16:G93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Lookup!$F$1:$F$7</xm:f>
          </x14:formula1>
          <xm:sqref>J6:K6 J7:J80 J82:J90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O6:O12</xm:sqref>
        </x14:dataValidation>
        <x14:dataValidation type="list" allowBlank="1" showInputMessage="1" showErrorMessage="1">
          <x14:formula1>
            <xm:f>Lookup!$A$1:$A$8</xm:f>
          </x14:formula1>
          <xm:sqref>G6:G15</xm:sqref>
        </x14:dataValidation>
        <x14:dataValidation type="list" allowBlank="1" showInputMessage="1" showErrorMessage="1">
          <x14:formula1>
            <xm:f>Lookup!$D$1:$D$10</xm:f>
          </x14:formula1>
          <xm:sqref>H6:H15</xm:sqref>
        </x14:dataValidation>
        <x14:dataValidation type="list" allowBlank="1" showInputMessage="1" showErrorMessage="1">
          <x14:formula1>
            <xm:f>Lookup!$F$1:$F$8</xm:f>
          </x14:formula1>
          <xm:sqref>M6:M91 J91 J81</xm:sqref>
        </x14:dataValidation>
        <x14:dataValidation type="list" allowBlank="1" showInputMessage="1">
          <x14:formula1>
            <xm:f>Lookup!$E$1:$E$19</xm:f>
          </x14:formula1>
          <xm:sqref>C6:C210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80"/>
  <sheetViews>
    <sheetView zoomScaleNormal="100" workbookViewId="0">
      <selection activeCell="E12" sqref="E12"/>
    </sheetView>
  </sheetViews>
  <sheetFormatPr defaultColWidth="9.140625" defaultRowHeight="15" x14ac:dyDescent="0.25"/>
  <cols>
    <col min="1" max="1" width="22.42578125" style="19" bestFit="1" customWidth="1"/>
    <col min="2" max="2" width="39.7109375" style="19" bestFit="1" customWidth="1"/>
    <col min="3" max="3" width="20.85546875" style="80" bestFit="1" customWidth="1"/>
    <col min="4" max="4" width="13.28515625" style="16" bestFit="1" customWidth="1"/>
    <col min="5" max="5" width="51.5703125" style="16" bestFit="1" customWidth="1"/>
    <col min="6" max="8" width="9.140625" style="88"/>
    <col min="9" max="9" width="9.140625" style="41"/>
    <col min="10" max="16384" width="9.140625" style="16"/>
  </cols>
  <sheetData>
    <row r="1" spans="1:26" x14ac:dyDescent="0.25">
      <c r="A1" s="14" t="s">
        <v>7</v>
      </c>
      <c r="B1" s="15" t="str">
        <f>'KD Changes'!B1:C1</f>
        <v>0223</v>
      </c>
      <c r="C1" s="83"/>
      <c r="D1" s="84" t="s">
        <v>10</v>
      </c>
      <c r="E1" s="86">
        <v>43566</v>
      </c>
    </row>
    <row r="2" spans="1:26" ht="15" customHeight="1" x14ac:dyDescent="0.25">
      <c r="A2" s="18" t="s">
        <v>8</v>
      </c>
      <c r="B2" s="75" t="s">
        <v>364</v>
      </c>
      <c r="C2" s="32"/>
      <c r="D2" s="85" t="s">
        <v>12</v>
      </c>
      <c r="E2" s="87" t="str">
        <f>'KD Changes'!G2</f>
        <v>Aaron Newell</v>
      </c>
      <c r="F2" s="88" t="s">
        <v>386</v>
      </c>
    </row>
    <row r="4" spans="1:26" ht="15" customHeight="1" x14ac:dyDescent="0.25">
      <c r="A4" s="99" t="s">
        <v>217</v>
      </c>
      <c r="B4" s="99"/>
      <c r="C4" s="99"/>
      <c r="D4" s="91"/>
      <c r="E4" s="91"/>
      <c r="G4" s="89"/>
      <c r="H4" s="89"/>
    </row>
    <row r="5" spans="1:26" s="1" customFormat="1" ht="15.75" thickBot="1" x14ac:dyDescent="0.3">
      <c r="A5" s="10" t="s">
        <v>59</v>
      </c>
      <c r="B5" s="11" t="s">
        <v>60</v>
      </c>
      <c r="C5" s="11" t="s">
        <v>61</v>
      </c>
      <c r="D5" s="11" t="s">
        <v>383</v>
      </c>
      <c r="E5" s="11" t="s">
        <v>17</v>
      </c>
    </row>
    <row r="6" spans="1:26" s="41" customFormat="1" ht="15.75" thickTop="1" x14ac:dyDescent="0.25">
      <c r="A6" s="31" t="s">
        <v>224</v>
      </c>
      <c r="B6" s="76" t="s">
        <v>225</v>
      </c>
      <c r="C6" s="77" t="s">
        <v>62</v>
      </c>
      <c r="D6" s="47">
        <v>1087</v>
      </c>
      <c r="F6" s="88"/>
      <c r="G6" s="16" t="s">
        <v>77</v>
      </c>
      <c r="H6" s="90"/>
      <c r="I6" s="40"/>
      <c r="J6" s="40"/>
      <c r="K6" s="40"/>
      <c r="L6" s="40"/>
      <c r="M6" s="40"/>
      <c r="N6" s="40"/>
      <c r="O6" s="40"/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</row>
    <row r="7" spans="1:26" s="41" customFormat="1" x14ac:dyDescent="0.25">
      <c r="A7" s="31" t="s">
        <v>230</v>
      </c>
      <c r="B7" s="16" t="s">
        <v>390</v>
      </c>
      <c r="C7" s="77" t="s">
        <v>62</v>
      </c>
      <c r="D7" s="48">
        <v>538</v>
      </c>
      <c r="F7" s="88"/>
      <c r="G7" s="16" t="s">
        <v>79</v>
      </c>
      <c r="H7" s="9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</row>
    <row r="8" spans="1:26" s="41" customFormat="1" x14ac:dyDescent="0.25">
      <c r="A8" s="31" t="s">
        <v>231</v>
      </c>
      <c r="B8" s="16" t="s">
        <v>391</v>
      </c>
      <c r="C8" s="77" t="s">
        <v>62</v>
      </c>
      <c r="D8" s="48">
        <v>547</v>
      </c>
      <c r="F8" s="88"/>
      <c r="G8" s="16" t="s">
        <v>79</v>
      </c>
      <c r="H8" s="9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  <c r="Z8" s="40"/>
    </row>
    <row r="9" spans="1:26" s="41" customFormat="1" x14ac:dyDescent="0.25">
      <c r="A9" s="31" t="s">
        <v>232</v>
      </c>
      <c r="B9" s="16" t="s">
        <v>392</v>
      </c>
      <c r="C9" s="77" t="s">
        <v>62</v>
      </c>
      <c r="D9" s="47">
        <v>559</v>
      </c>
      <c r="F9" s="88"/>
      <c r="G9" s="16" t="s">
        <v>79</v>
      </c>
      <c r="H9" s="9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</row>
    <row r="10" spans="1:26" s="41" customFormat="1" x14ac:dyDescent="0.25">
      <c r="A10" s="31" t="s">
        <v>233</v>
      </c>
      <c r="B10" s="16" t="s">
        <v>393</v>
      </c>
      <c r="C10" s="77" t="s">
        <v>62</v>
      </c>
      <c r="D10" s="47">
        <v>510</v>
      </c>
      <c r="F10" s="88"/>
      <c r="G10" s="16" t="s">
        <v>79</v>
      </c>
      <c r="H10" s="90"/>
      <c r="I10" s="40"/>
      <c r="J10" s="40"/>
      <c r="K10" s="40"/>
      <c r="L10" s="40"/>
      <c r="M10" s="40"/>
      <c r="N10" s="40"/>
      <c r="O10" s="40"/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</row>
    <row r="11" spans="1:26" s="41" customFormat="1" x14ac:dyDescent="0.25">
      <c r="A11" s="31" t="s">
        <v>234</v>
      </c>
      <c r="B11" s="16" t="s">
        <v>226</v>
      </c>
      <c r="C11" s="77" t="s">
        <v>62</v>
      </c>
      <c r="D11" s="47">
        <v>1605</v>
      </c>
      <c r="F11" s="88"/>
      <c r="G11" s="16" t="s">
        <v>84</v>
      </c>
      <c r="H11" s="90"/>
      <c r="I11" s="40"/>
      <c r="J11" s="40"/>
      <c r="K11" s="40"/>
      <c r="L11" s="40"/>
      <c r="M11" s="40"/>
      <c r="N11" s="40"/>
      <c r="O11" s="40"/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</row>
    <row r="12" spans="1:26" s="41" customFormat="1" x14ac:dyDescent="0.25">
      <c r="A12" s="31" t="s">
        <v>235</v>
      </c>
      <c r="B12" s="16" t="s">
        <v>394</v>
      </c>
      <c r="C12" s="77" t="s">
        <v>62</v>
      </c>
      <c r="D12" s="49">
        <v>1083</v>
      </c>
      <c r="F12" s="88"/>
      <c r="G12" s="16" t="s">
        <v>79</v>
      </c>
      <c r="H12" s="9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</row>
    <row r="13" spans="1:26" s="41" customFormat="1" ht="15" customHeight="1" x14ac:dyDescent="0.25">
      <c r="A13" s="31" t="s">
        <v>237</v>
      </c>
      <c r="B13" s="76" t="s">
        <v>389</v>
      </c>
      <c r="C13" s="77" t="s">
        <v>62</v>
      </c>
      <c r="D13" s="47">
        <v>543</v>
      </c>
      <c r="F13" s="88"/>
      <c r="G13" s="16" t="s">
        <v>87</v>
      </c>
      <c r="H13" s="9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</row>
    <row r="14" spans="1:26" s="41" customFormat="1" ht="15" customHeight="1" x14ac:dyDescent="0.25">
      <c r="A14" s="31" t="s">
        <v>255</v>
      </c>
      <c r="B14" s="76" t="s">
        <v>256</v>
      </c>
      <c r="C14" s="77" t="s">
        <v>62</v>
      </c>
      <c r="D14" s="50">
        <v>114</v>
      </c>
      <c r="G14" s="16" t="s">
        <v>108</v>
      </c>
      <c r="H14" s="90"/>
      <c r="I14" s="40"/>
      <c r="J14" s="40"/>
      <c r="K14" s="40"/>
      <c r="L14" s="40"/>
      <c r="M14" s="40"/>
      <c r="N14" s="40"/>
      <c r="O14" s="40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</row>
    <row r="15" spans="1:26" s="41" customFormat="1" x14ac:dyDescent="0.25">
      <c r="A15" s="31" t="s">
        <v>385</v>
      </c>
      <c r="B15" s="76" t="s">
        <v>384</v>
      </c>
      <c r="C15" s="77" t="s">
        <v>62</v>
      </c>
      <c r="D15" s="51">
        <v>120</v>
      </c>
      <c r="F15" s="88"/>
      <c r="G15" s="16" t="s">
        <v>189</v>
      </c>
      <c r="H15" s="90"/>
      <c r="I15" s="40"/>
      <c r="J15" s="40"/>
      <c r="K15" s="40"/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</row>
    <row r="16" spans="1:26" s="41" customFormat="1" x14ac:dyDescent="0.25">
      <c r="A16" s="16" t="s">
        <v>373</v>
      </c>
      <c r="B16" s="16" t="s">
        <v>395</v>
      </c>
      <c r="C16" s="77" t="s">
        <v>62</v>
      </c>
      <c r="D16" s="51">
        <v>532</v>
      </c>
      <c r="G16" s="16" t="s">
        <v>79</v>
      </c>
      <c r="H16" s="9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</row>
    <row r="17" spans="1:26" s="41" customFormat="1" x14ac:dyDescent="0.25">
      <c r="A17" s="16" t="s">
        <v>374</v>
      </c>
      <c r="B17" s="16" t="s">
        <v>396</v>
      </c>
      <c r="C17" s="77" t="s">
        <v>62</v>
      </c>
      <c r="D17" s="51">
        <v>82</v>
      </c>
      <c r="G17" s="16" t="s">
        <v>79</v>
      </c>
      <c r="H17" s="9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</row>
    <row r="18" spans="1:26" s="41" customFormat="1" x14ac:dyDescent="0.25">
      <c r="A18" s="16" t="s">
        <v>375</v>
      </c>
      <c r="B18" s="16" t="s">
        <v>365</v>
      </c>
      <c r="C18" s="77" t="s">
        <v>62</v>
      </c>
      <c r="D18" s="51">
        <v>296</v>
      </c>
      <c r="F18" s="88"/>
      <c r="G18" s="16" t="s">
        <v>202</v>
      </c>
      <c r="H18" s="9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</row>
    <row r="19" spans="1:26" s="41" customFormat="1" x14ac:dyDescent="0.25">
      <c r="A19" s="16" t="s">
        <v>376</v>
      </c>
      <c r="B19" s="16" t="s">
        <v>366</v>
      </c>
      <c r="C19" s="77" t="s">
        <v>62</v>
      </c>
      <c r="D19" s="51">
        <v>27</v>
      </c>
      <c r="F19" s="88"/>
      <c r="G19" s="16" t="s">
        <v>204</v>
      </c>
      <c r="H19" s="90"/>
      <c r="I19" s="40"/>
      <c r="J19" s="40"/>
      <c r="K19" s="40"/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</row>
    <row r="20" spans="1:26" s="41" customFormat="1" x14ac:dyDescent="0.25">
      <c r="A20" s="16" t="s">
        <v>377</v>
      </c>
      <c r="B20" s="16" t="s">
        <v>367</v>
      </c>
      <c r="C20" s="77" t="s">
        <v>62</v>
      </c>
      <c r="D20" s="51">
        <v>39</v>
      </c>
      <c r="F20" s="88"/>
      <c r="G20" s="16" t="s">
        <v>93</v>
      </c>
      <c r="H20" s="90"/>
      <c r="I20" s="40"/>
      <c r="J20" s="40"/>
      <c r="K20" s="40"/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</row>
    <row r="21" spans="1:26" s="41" customFormat="1" x14ac:dyDescent="0.25">
      <c r="A21" s="16" t="s">
        <v>378</v>
      </c>
      <c r="B21" s="16" t="s">
        <v>368</v>
      </c>
      <c r="C21" s="77" t="s">
        <v>62</v>
      </c>
      <c r="D21" s="51">
        <v>73</v>
      </c>
      <c r="F21" s="88"/>
      <c r="G21" s="16" t="s">
        <v>95</v>
      </c>
      <c r="H21" s="90"/>
      <c r="I21" s="40"/>
      <c r="J21" s="40"/>
      <c r="K21" s="40"/>
      <c r="L21" s="40"/>
      <c r="M21" s="40"/>
      <c r="N21" s="40"/>
      <c r="O21" s="40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</row>
    <row r="22" spans="1:26" s="41" customFormat="1" x14ac:dyDescent="0.25">
      <c r="A22" s="16" t="s">
        <v>379</v>
      </c>
      <c r="B22" s="16" t="s">
        <v>369</v>
      </c>
      <c r="C22" s="77" t="s">
        <v>62</v>
      </c>
      <c r="D22" s="51">
        <v>79</v>
      </c>
      <c r="F22" s="88"/>
      <c r="G22" s="16" t="s">
        <v>95</v>
      </c>
      <c r="H22" s="9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</row>
    <row r="23" spans="1:26" s="41" customFormat="1" x14ac:dyDescent="0.25">
      <c r="A23" s="16" t="s">
        <v>380</v>
      </c>
      <c r="B23" s="16" t="s">
        <v>370</v>
      </c>
      <c r="C23" s="77" t="s">
        <v>62</v>
      </c>
      <c r="D23" s="51">
        <v>86</v>
      </c>
      <c r="F23" s="88"/>
      <c r="G23" s="16" t="s">
        <v>209</v>
      </c>
      <c r="H23" s="9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</row>
    <row r="24" spans="1:26" s="41" customFormat="1" x14ac:dyDescent="0.25">
      <c r="A24" s="16" t="s">
        <v>381</v>
      </c>
      <c r="B24" s="16" t="s">
        <v>371</v>
      </c>
      <c r="C24" s="77" t="s">
        <v>62</v>
      </c>
      <c r="D24" s="51">
        <v>84</v>
      </c>
      <c r="F24" s="88"/>
      <c r="G24" s="16" t="s">
        <v>95</v>
      </c>
      <c r="H24" s="9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</row>
    <row r="25" spans="1:26" s="41" customFormat="1" x14ac:dyDescent="0.25">
      <c r="A25" s="16" t="s">
        <v>382</v>
      </c>
      <c r="B25" s="16" t="s">
        <v>372</v>
      </c>
      <c r="C25" s="77" t="s">
        <v>62</v>
      </c>
      <c r="D25" s="51">
        <v>236</v>
      </c>
      <c r="F25" s="88"/>
      <c r="G25" s="16" t="s">
        <v>212</v>
      </c>
      <c r="H25" s="9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</row>
    <row r="26" spans="1:26" s="41" customFormat="1" x14ac:dyDescent="0.25">
      <c r="A26" s="31"/>
      <c r="B26" s="16"/>
      <c r="C26" s="78"/>
      <c r="D26" s="40"/>
      <c r="F26" s="88"/>
      <c r="H26" s="9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</row>
    <row r="27" spans="1:26" s="41" customFormat="1" x14ac:dyDescent="0.25">
      <c r="A27" s="31" t="s">
        <v>236</v>
      </c>
      <c r="B27" s="31" t="s">
        <v>388</v>
      </c>
      <c r="C27" s="78" t="s">
        <v>63</v>
      </c>
      <c r="D27" s="51">
        <v>924</v>
      </c>
      <c r="E27" s="41" t="s">
        <v>402</v>
      </c>
      <c r="F27" s="16"/>
      <c r="G27" s="1"/>
      <c r="H27" s="9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</row>
    <row r="28" spans="1:26" s="41" customFormat="1" x14ac:dyDescent="0.25">
      <c r="A28" s="31" t="s">
        <v>227</v>
      </c>
      <c r="B28" s="31" t="s">
        <v>238</v>
      </c>
      <c r="C28" s="78" t="s">
        <v>63</v>
      </c>
      <c r="D28" s="50">
        <v>263</v>
      </c>
      <c r="E28" s="41" t="s">
        <v>402</v>
      </c>
      <c r="F28" s="88"/>
      <c r="G28" s="1"/>
      <c r="H28" s="9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</row>
    <row r="29" spans="1:26" s="41" customFormat="1" x14ac:dyDescent="0.25">
      <c r="A29" s="31" t="s">
        <v>228</v>
      </c>
      <c r="B29" s="31" t="s">
        <v>239</v>
      </c>
      <c r="C29" s="78" t="s">
        <v>63</v>
      </c>
      <c r="D29" s="50">
        <v>263</v>
      </c>
      <c r="E29" s="41" t="s">
        <v>402</v>
      </c>
      <c r="F29" s="88"/>
      <c r="G29" s="1"/>
      <c r="H29" s="9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</row>
    <row r="30" spans="1:26" s="41" customFormat="1" x14ac:dyDescent="0.25">
      <c r="A30" s="31" t="s">
        <v>241</v>
      </c>
      <c r="B30" s="31" t="s">
        <v>242</v>
      </c>
      <c r="C30" s="78" t="s">
        <v>63</v>
      </c>
      <c r="D30" s="47">
        <v>72</v>
      </c>
      <c r="E30" s="41" t="s">
        <v>402</v>
      </c>
      <c r="F30" s="88"/>
      <c r="G30" s="1"/>
      <c r="H30" s="9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</row>
    <row r="31" spans="1:26" s="41" customFormat="1" x14ac:dyDescent="0.25">
      <c r="A31" s="31" t="s">
        <v>243</v>
      </c>
      <c r="B31" s="31" t="s">
        <v>244</v>
      </c>
      <c r="C31" s="78" t="s">
        <v>63</v>
      </c>
      <c r="D31" s="50">
        <v>41</v>
      </c>
      <c r="E31" s="41" t="s">
        <v>402</v>
      </c>
      <c r="F31" s="88"/>
      <c r="G31" s="1"/>
      <c r="H31" s="9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1:26" s="41" customFormat="1" x14ac:dyDescent="0.25">
      <c r="A32" s="31" t="s">
        <v>245</v>
      </c>
      <c r="B32" s="31" t="s">
        <v>246</v>
      </c>
      <c r="C32" s="78" t="s">
        <v>63</v>
      </c>
      <c r="D32" s="50">
        <v>109</v>
      </c>
      <c r="E32" s="41" t="s">
        <v>402</v>
      </c>
      <c r="F32" s="88"/>
      <c r="G32" s="1"/>
      <c r="H32" s="9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</row>
    <row r="33" spans="1:26" s="41" customFormat="1" x14ac:dyDescent="0.25">
      <c r="A33" s="31" t="s">
        <v>249</v>
      </c>
      <c r="B33" s="31" t="s">
        <v>250</v>
      </c>
      <c r="C33" s="78" t="s">
        <v>63</v>
      </c>
      <c r="D33" s="50">
        <v>116</v>
      </c>
      <c r="E33" s="41" t="s">
        <v>402</v>
      </c>
      <c r="F33" s="88"/>
      <c r="G33" s="1"/>
      <c r="H33" s="9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</row>
    <row r="34" spans="1:26" s="41" customFormat="1" x14ac:dyDescent="0.25">
      <c r="A34" s="31" t="s">
        <v>251</v>
      </c>
      <c r="B34" s="31" t="s">
        <v>252</v>
      </c>
      <c r="C34" s="78" t="s">
        <v>63</v>
      </c>
      <c r="D34" s="50">
        <v>109</v>
      </c>
      <c r="E34" s="41" t="s">
        <v>402</v>
      </c>
      <c r="F34" s="88"/>
      <c r="G34" s="1"/>
      <c r="H34" s="9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</row>
    <row r="35" spans="1:26" s="41" customFormat="1" x14ac:dyDescent="0.25">
      <c r="A35" s="31" t="s">
        <v>253</v>
      </c>
      <c r="B35" s="31" t="s">
        <v>254</v>
      </c>
      <c r="C35" s="78" t="s">
        <v>63</v>
      </c>
      <c r="D35" s="50">
        <v>120</v>
      </c>
      <c r="E35" s="41" t="s">
        <v>402</v>
      </c>
      <c r="F35" s="88"/>
      <c r="G35" s="1"/>
      <c r="H35" s="9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1:26" s="41" customFormat="1" x14ac:dyDescent="0.25">
      <c r="A36" s="31" t="s">
        <v>257</v>
      </c>
      <c r="B36" s="76" t="s">
        <v>258</v>
      </c>
      <c r="C36" s="78" t="s">
        <v>63</v>
      </c>
      <c r="D36" s="50">
        <v>113</v>
      </c>
      <c r="E36" s="41" t="s">
        <v>402</v>
      </c>
      <c r="F36" s="88"/>
      <c r="G36" s="1"/>
      <c r="H36" s="9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</row>
    <row r="37" spans="1:26" s="41" customFormat="1" x14ac:dyDescent="0.25">
      <c r="A37" s="31" t="s">
        <v>259</v>
      </c>
      <c r="B37" s="76" t="s">
        <v>260</v>
      </c>
      <c r="C37" s="78" t="s">
        <v>63</v>
      </c>
      <c r="D37" s="50">
        <v>125</v>
      </c>
      <c r="E37" s="41" t="s">
        <v>402</v>
      </c>
      <c r="F37" s="88"/>
      <c r="G37" s="1"/>
      <c r="H37" s="9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</row>
    <row r="38" spans="1:26" s="41" customFormat="1" x14ac:dyDescent="0.25">
      <c r="A38" s="31" t="s">
        <v>261</v>
      </c>
      <c r="B38" s="76" t="s">
        <v>262</v>
      </c>
      <c r="C38" s="78" t="s">
        <v>63</v>
      </c>
      <c r="D38" s="50">
        <v>120</v>
      </c>
      <c r="E38" s="41" t="s">
        <v>402</v>
      </c>
      <c r="F38" s="88"/>
      <c r="G38" s="1"/>
      <c r="H38" s="90"/>
      <c r="I38" s="40"/>
      <c r="J38" s="40"/>
      <c r="K38" s="40"/>
      <c r="L38" s="40"/>
      <c r="M38" s="40"/>
      <c r="N38" s="40"/>
      <c r="O38" s="40"/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</row>
    <row r="39" spans="1:26" s="41" customFormat="1" x14ac:dyDescent="0.25">
      <c r="A39" s="31" t="s">
        <v>265</v>
      </c>
      <c r="B39" s="76" t="s">
        <v>266</v>
      </c>
      <c r="C39" s="78" t="s">
        <v>63</v>
      </c>
      <c r="D39" s="50">
        <v>120</v>
      </c>
      <c r="E39" s="41" t="s">
        <v>402</v>
      </c>
      <c r="F39" s="88"/>
      <c r="G39" s="1"/>
      <c r="H39" s="90"/>
      <c r="I39" s="40"/>
      <c r="J39" s="40"/>
      <c r="K39" s="40"/>
      <c r="L39" s="40"/>
      <c r="M39" s="40"/>
      <c r="N39" s="40"/>
      <c r="O39" s="40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</row>
    <row r="40" spans="1:26" s="41" customFormat="1" x14ac:dyDescent="0.25">
      <c r="A40" s="31" t="s">
        <v>267</v>
      </c>
      <c r="B40" s="76" t="s">
        <v>268</v>
      </c>
      <c r="C40" s="78" t="s">
        <v>63</v>
      </c>
      <c r="D40" s="50">
        <v>116</v>
      </c>
      <c r="E40" s="41" t="s">
        <v>402</v>
      </c>
      <c r="F40" s="88"/>
      <c r="G40" s="1"/>
      <c r="H40" s="90"/>
      <c r="I40" s="40"/>
      <c r="J40" s="40"/>
      <c r="K40" s="40"/>
      <c r="L40" s="40"/>
      <c r="M40" s="40"/>
      <c r="N40" s="40"/>
      <c r="O40" s="40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</row>
    <row r="41" spans="1:26" s="41" customFormat="1" x14ac:dyDescent="0.25">
      <c r="A41" s="31" t="s">
        <v>269</v>
      </c>
      <c r="B41" s="76" t="s">
        <v>270</v>
      </c>
      <c r="C41" s="78" t="s">
        <v>63</v>
      </c>
      <c r="D41" s="51">
        <v>120</v>
      </c>
      <c r="E41" s="41" t="s">
        <v>402</v>
      </c>
      <c r="F41" s="88"/>
      <c r="G41" s="1"/>
      <c r="H41" s="90"/>
      <c r="I41" s="40"/>
      <c r="J41" s="40"/>
      <c r="K41" s="40"/>
      <c r="L41" s="40"/>
      <c r="M41" s="40"/>
      <c r="N41" s="40"/>
      <c r="O41" s="40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</row>
    <row r="42" spans="1:26" s="41" customFormat="1" x14ac:dyDescent="0.25">
      <c r="A42" s="31" t="s">
        <v>271</v>
      </c>
      <c r="B42" s="76" t="s">
        <v>272</v>
      </c>
      <c r="C42" s="78" t="s">
        <v>63</v>
      </c>
      <c r="D42" s="51">
        <v>121</v>
      </c>
      <c r="E42" s="41" t="s">
        <v>402</v>
      </c>
      <c r="F42" s="88"/>
      <c r="G42" s="1"/>
      <c r="H42" s="90"/>
      <c r="I42" s="40"/>
      <c r="J42" s="40"/>
      <c r="K42" s="40"/>
      <c r="L42" s="40"/>
      <c r="M42" s="40"/>
      <c r="N42" s="40"/>
      <c r="O42" s="40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</row>
    <row r="43" spans="1:26" s="41" customFormat="1" x14ac:dyDescent="0.25">
      <c r="A43" s="31" t="s">
        <v>273</v>
      </c>
      <c r="B43" s="76" t="s">
        <v>274</v>
      </c>
      <c r="C43" s="78" t="s">
        <v>63</v>
      </c>
      <c r="D43" s="51">
        <v>120</v>
      </c>
      <c r="E43" s="41" t="s">
        <v>402</v>
      </c>
      <c r="F43" s="88"/>
      <c r="G43" s="1"/>
      <c r="H43" s="9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</row>
    <row r="44" spans="1:26" s="41" customFormat="1" x14ac:dyDescent="0.25">
      <c r="A44" s="81" t="s">
        <v>275</v>
      </c>
      <c r="B44" s="81" t="s">
        <v>276</v>
      </c>
      <c r="C44" s="78" t="s">
        <v>63</v>
      </c>
      <c r="D44" s="51">
        <v>111</v>
      </c>
      <c r="E44" s="41" t="s">
        <v>402</v>
      </c>
      <c r="F44" s="88"/>
      <c r="G44" s="1"/>
      <c r="H44" s="90"/>
      <c r="I44" s="40"/>
      <c r="J44" s="40"/>
      <c r="K44" s="40"/>
      <c r="L44" s="40"/>
      <c r="M44" s="40"/>
      <c r="N44" s="40"/>
      <c r="O44" s="40"/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</row>
    <row r="45" spans="1:26" s="41" customFormat="1" x14ac:dyDescent="0.25">
      <c r="A45" s="81" t="s">
        <v>278</v>
      </c>
      <c r="B45" s="81" t="s">
        <v>279</v>
      </c>
      <c r="C45" s="78" t="s">
        <v>63</v>
      </c>
      <c r="D45" s="51">
        <v>112</v>
      </c>
      <c r="E45" s="41" t="s">
        <v>402</v>
      </c>
      <c r="F45" s="88"/>
      <c r="G45" s="1"/>
      <c r="H45" s="9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</row>
    <row r="46" spans="1:26" s="41" customFormat="1" x14ac:dyDescent="0.25">
      <c r="A46" s="81" t="s">
        <v>280</v>
      </c>
      <c r="B46" s="81" t="s">
        <v>281</v>
      </c>
      <c r="C46" s="78" t="s">
        <v>63</v>
      </c>
      <c r="D46" s="51">
        <v>119</v>
      </c>
      <c r="E46" s="41" t="s">
        <v>402</v>
      </c>
      <c r="F46" s="88"/>
      <c r="G46" s="1"/>
      <c r="H46" s="9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</row>
    <row r="47" spans="1:26" s="41" customFormat="1" x14ac:dyDescent="0.25">
      <c r="A47" s="81" t="s">
        <v>282</v>
      </c>
      <c r="B47" s="81" t="s">
        <v>283</v>
      </c>
      <c r="C47" s="78" t="s">
        <v>63</v>
      </c>
      <c r="D47" s="51">
        <v>112</v>
      </c>
      <c r="E47" s="41" t="s">
        <v>402</v>
      </c>
      <c r="F47" s="88"/>
      <c r="G47" s="1"/>
      <c r="H47" s="9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</row>
    <row r="48" spans="1:26" s="41" customFormat="1" x14ac:dyDescent="0.25">
      <c r="A48" s="81" t="s">
        <v>284</v>
      </c>
      <c r="B48" s="81" t="s">
        <v>285</v>
      </c>
      <c r="C48" s="78" t="s">
        <v>63</v>
      </c>
      <c r="D48" s="51">
        <v>111</v>
      </c>
      <c r="E48" s="41" t="s">
        <v>402</v>
      </c>
      <c r="F48" s="88"/>
      <c r="G48" s="1"/>
      <c r="H48" s="9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</row>
    <row r="49" spans="1:26" s="41" customFormat="1" x14ac:dyDescent="0.25">
      <c r="A49" s="81" t="s">
        <v>286</v>
      </c>
      <c r="B49" s="81" t="s">
        <v>287</v>
      </c>
      <c r="C49" s="78" t="s">
        <v>63</v>
      </c>
      <c r="D49" s="51">
        <v>41</v>
      </c>
      <c r="E49" s="41" t="s">
        <v>402</v>
      </c>
      <c r="F49" s="88"/>
      <c r="G49" s="1"/>
      <c r="H49" s="9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</row>
    <row r="50" spans="1:26" s="41" customFormat="1" x14ac:dyDescent="0.25">
      <c r="A50" s="81" t="s">
        <v>288</v>
      </c>
      <c r="B50" s="81" t="s">
        <v>289</v>
      </c>
      <c r="C50" s="78" t="s">
        <v>63</v>
      </c>
      <c r="D50" s="51">
        <v>119</v>
      </c>
      <c r="E50" s="41" t="s">
        <v>402</v>
      </c>
      <c r="F50" s="88"/>
      <c r="G50" s="1"/>
      <c r="H50" s="9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</row>
    <row r="51" spans="1:26" s="41" customFormat="1" x14ac:dyDescent="0.25">
      <c r="A51" s="81" t="s">
        <v>290</v>
      </c>
      <c r="B51" s="81" t="s">
        <v>291</v>
      </c>
      <c r="C51" s="78" t="s">
        <v>63</v>
      </c>
      <c r="D51" s="51">
        <v>73</v>
      </c>
      <c r="E51" s="41" t="s">
        <v>402</v>
      </c>
      <c r="F51" s="88"/>
      <c r="G51" s="1"/>
      <c r="H51" s="9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</row>
    <row r="52" spans="1:26" s="41" customFormat="1" x14ac:dyDescent="0.25">
      <c r="A52" s="81" t="s">
        <v>292</v>
      </c>
      <c r="B52" s="81" t="s">
        <v>293</v>
      </c>
      <c r="C52" s="78" t="s">
        <v>63</v>
      </c>
      <c r="D52" s="51">
        <v>91</v>
      </c>
      <c r="E52" s="41" t="s">
        <v>402</v>
      </c>
      <c r="F52" s="88"/>
      <c r="G52" s="1"/>
      <c r="H52" s="9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40"/>
      <c r="W52" s="40"/>
      <c r="X52" s="40"/>
      <c r="Y52" s="40"/>
      <c r="Z52" s="40"/>
    </row>
    <row r="53" spans="1:26" s="41" customFormat="1" x14ac:dyDescent="0.25">
      <c r="A53" s="81" t="s">
        <v>294</v>
      </c>
      <c r="B53" s="81" t="s">
        <v>295</v>
      </c>
      <c r="C53" s="78" t="s">
        <v>63</v>
      </c>
      <c r="D53" s="51">
        <v>91</v>
      </c>
      <c r="E53" s="41" t="s">
        <v>402</v>
      </c>
      <c r="F53" s="88"/>
      <c r="G53" s="1"/>
      <c r="H53" s="9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</row>
    <row r="54" spans="1:26" s="41" customFormat="1" x14ac:dyDescent="0.25">
      <c r="A54" s="81" t="s">
        <v>296</v>
      </c>
      <c r="B54" s="81" t="s">
        <v>297</v>
      </c>
      <c r="C54" s="78" t="s">
        <v>63</v>
      </c>
      <c r="D54" s="51">
        <v>72</v>
      </c>
      <c r="E54" s="41" t="s">
        <v>402</v>
      </c>
      <c r="F54" s="88"/>
      <c r="G54" s="1"/>
      <c r="H54" s="9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</row>
    <row r="55" spans="1:26" s="41" customFormat="1" x14ac:dyDescent="0.25">
      <c r="A55" s="81" t="s">
        <v>298</v>
      </c>
      <c r="B55" s="81" t="s">
        <v>299</v>
      </c>
      <c r="C55" s="78" t="s">
        <v>63</v>
      </c>
      <c r="D55" s="51">
        <v>120</v>
      </c>
      <c r="E55" s="41" t="s">
        <v>402</v>
      </c>
      <c r="F55" s="88"/>
      <c r="G55" s="1"/>
      <c r="H55" s="90"/>
      <c r="I55" s="40"/>
      <c r="J55" s="40"/>
      <c r="K55" s="40"/>
      <c r="L55" s="40"/>
      <c r="M55" s="40"/>
      <c r="N55" s="40"/>
      <c r="O55" s="40"/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</row>
    <row r="56" spans="1:26" s="41" customFormat="1" x14ac:dyDescent="0.25">
      <c r="A56" s="81" t="s">
        <v>300</v>
      </c>
      <c r="B56" s="81" t="s">
        <v>301</v>
      </c>
      <c r="C56" s="78" t="s">
        <v>63</v>
      </c>
      <c r="D56" s="51">
        <v>41</v>
      </c>
      <c r="E56" s="41" t="s">
        <v>402</v>
      </c>
      <c r="F56" s="88"/>
      <c r="G56" s="1"/>
      <c r="H56" s="90"/>
      <c r="I56" s="40"/>
      <c r="J56" s="40"/>
      <c r="K56" s="40"/>
      <c r="L56" s="40"/>
      <c r="M56" s="40"/>
      <c r="N56" s="40"/>
      <c r="O56" s="40"/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</row>
    <row r="57" spans="1:26" s="41" customFormat="1" x14ac:dyDescent="0.25">
      <c r="A57" s="81" t="s">
        <v>302</v>
      </c>
      <c r="B57" s="81" t="s">
        <v>303</v>
      </c>
      <c r="C57" s="78" t="s">
        <v>63</v>
      </c>
      <c r="D57" s="51">
        <v>112</v>
      </c>
      <c r="E57" s="41" t="s">
        <v>402</v>
      </c>
      <c r="F57" s="88"/>
      <c r="G57" s="1"/>
      <c r="H57" s="90"/>
      <c r="I57" s="40"/>
      <c r="J57" s="40"/>
      <c r="K57" s="40"/>
      <c r="L57" s="40"/>
      <c r="M57" s="40"/>
      <c r="N57" s="40"/>
      <c r="O57" s="40"/>
      <c r="P57" s="40"/>
      <c r="Q57" s="40"/>
      <c r="R57" s="40"/>
      <c r="S57" s="40"/>
      <c r="T57" s="40"/>
      <c r="U57" s="40"/>
      <c r="V57" s="40"/>
      <c r="W57" s="40"/>
      <c r="X57" s="40"/>
      <c r="Y57" s="40"/>
      <c r="Z57" s="40"/>
    </row>
    <row r="58" spans="1:26" s="41" customFormat="1" x14ac:dyDescent="0.25">
      <c r="A58" s="81" t="s">
        <v>304</v>
      </c>
      <c r="B58" s="81" t="s">
        <v>305</v>
      </c>
      <c r="C58" s="78" t="s">
        <v>63</v>
      </c>
      <c r="D58" s="51">
        <v>106</v>
      </c>
      <c r="E58" s="41" t="s">
        <v>402</v>
      </c>
      <c r="F58" s="88"/>
      <c r="G58" s="1"/>
      <c r="H58" s="90"/>
      <c r="I58" s="40"/>
      <c r="J58" s="40"/>
      <c r="K58" s="40"/>
      <c r="L58" s="40"/>
      <c r="M58" s="40"/>
      <c r="N58" s="40"/>
      <c r="O58" s="40"/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</row>
    <row r="59" spans="1:26" s="41" customFormat="1" x14ac:dyDescent="0.25">
      <c r="A59" s="81" t="s">
        <v>306</v>
      </c>
      <c r="B59" s="81" t="s">
        <v>307</v>
      </c>
      <c r="C59" s="78" t="s">
        <v>63</v>
      </c>
      <c r="D59" s="50">
        <v>112</v>
      </c>
      <c r="E59" s="41" t="s">
        <v>402</v>
      </c>
      <c r="F59" s="88"/>
      <c r="G59" s="1"/>
      <c r="H59" s="9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</row>
    <row r="60" spans="1:26" s="41" customFormat="1" x14ac:dyDescent="0.25">
      <c r="A60" s="81" t="s">
        <v>308</v>
      </c>
      <c r="B60" s="81" t="s">
        <v>309</v>
      </c>
      <c r="C60" s="78" t="s">
        <v>63</v>
      </c>
      <c r="D60" s="50">
        <v>117</v>
      </c>
      <c r="E60" s="41" t="s">
        <v>402</v>
      </c>
      <c r="F60" s="88"/>
      <c r="G60" s="1"/>
      <c r="H60" s="90"/>
      <c r="I60" s="40"/>
      <c r="J60" s="40"/>
      <c r="K60" s="40"/>
      <c r="L60" s="40"/>
      <c r="M60" s="40"/>
      <c r="N60" s="40"/>
      <c r="O60" s="40"/>
      <c r="P60" s="40"/>
      <c r="Q60" s="40"/>
      <c r="R60" s="40"/>
      <c r="S60" s="40"/>
      <c r="T60" s="40"/>
      <c r="U60" s="40"/>
      <c r="V60" s="40"/>
      <c r="W60" s="40"/>
      <c r="X60" s="40"/>
      <c r="Y60" s="40"/>
      <c r="Z60" s="40"/>
    </row>
    <row r="61" spans="1:26" s="41" customFormat="1" x14ac:dyDescent="0.25">
      <c r="A61" s="81" t="s">
        <v>310</v>
      </c>
      <c r="B61" s="81" t="s">
        <v>311</v>
      </c>
      <c r="C61" s="78" t="s">
        <v>63</v>
      </c>
      <c r="D61" s="50">
        <v>129</v>
      </c>
      <c r="E61" s="41" t="s">
        <v>402</v>
      </c>
      <c r="F61" s="88"/>
      <c r="G61" s="1"/>
      <c r="H61" s="90"/>
      <c r="I61" s="40"/>
      <c r="J61" s="40"/>
      <c r="K61" s="40"/>
      <c r="L61" s="40"/>
      <c r="M61" s="40"/>
      <c r="N61" s="40"/>
      <c r="O61" s="40"/>
      <c r="P61" s="40"/>
      <c r="Q61" s="40"/>
      <c r="R61" s="40"/>
      <c r="S61" s="40"/>
      <c r="T61" s="40"/>
      <c r="U61" s="40"/>
      <c r="V61" s="40"/>
      <c r="W61" s="40"/>
      <c r="X61" s="40"/>
      <c r="Y61" s="40"/>
      <c r="Z61" s="40"/>
    </row>
    <row r="62" spans="1:26" s="41" customFormat="1" x14ac:dyDescent="0.25">
      <c r="A62" s="81" t="s">
        <v>312</v>
      </c>
      <c r="B62" s="81" t="s">
        <v>313</v>
      </c>
      <c r="C62" s="78" t="s">
        <v>63</v>
      </c>
      <c r="D62" s="50">
        <v>106</v>
      </c>
      <c r="E62" s="41" t="s">
        <v>402</v>
      </c>
      <c r="F62" s="88"/>
      <c r="G62" s="1"/>
      <c r="H62" s="88"/>
    </row>
    <row r="63" spans="1:26" s="41" customFormat="1" x14ac:dyDescent="0.25">
      <c r="A63" s="81" t="s">
        <v>314</v>
      </c>
      <c r="B63" s="81" t="s">
        <v>315</v>
      </c>
      <c r="C63" s="78" t="s">
        <v>63</v>
      </c>
      <c r="D63" s="48">
        <v>120</v>
      </c>
      <c r="E63" s="41" t="s">
        <v>402</v>
      </c>
      <c r="F63" s="88"/>
      <c r="G63" s="1"/>
      <c r="H63" s="88"/>
    </row>
    <row r="64" spans="1:26" s="41" customFormat="1" x14ac:dyDescent="0.25">
      <c r="A64" s="81" t="s">
        <v>316</v>
      </c>
      <c r="B64" s="81" t="s">
        <v>317</v>
      </c>
      <c r="C64" s="78" t="s">
        <v>63</v>
      </c>
      <c r="D64" s="51">
        <v>120</v>
      </c>
      <c r="E64" s="41" t="s">
        <v>402</v>
      </c>
      <c r="F64" s="88"/>
      <c r="G64" s="1"/>
      <c r="H64" s="88"/>
    </row>
    <row r="65" spans="1:8" s="41" customFormat="1" x14ac:dyDescent="0.25">
      <c r="A65" s="81" t="s">
        <v>318</v>
      </c>
      <c r="B65" s="81" t="s">
        <v>319</v>
      </c>
      <c r="C65" s="78" t="s">
        <v>63</v>
      </c>
      <c r="D65" s="51">
        <v>120</v>
      </c>
      <c r="E65" s="41" t="s">
        <v>402</v>
      </c>
      <c r="F65" s="88"/>
      <c r="G65" s="1"/>
      <c r="H65" s="88"/>
    </row>
    <row r="66" spans="1:8" s="41" customFormat="1" x14ac:dyDescent="0.25">
      <c r="A66" s="81" t="s">
        <v>320</v>
      </c>
      <c r="B66" s="81" t="s">
        <v>321</v>
      </c>
      <c r="C66" s="78" t="s">
        <v>63</v>
      </c>
      <c r="D66" s="51">
        <v>113</v>
      </c>
      <c r="E66" s="41" t="s">
        <v>402</v>
      </c>
      <c r="F66" s="88"/>
      <c r="G66" s="1"/>
      <c r="H66" s="88"/>
    </row>
    <row r="67" spans="1:8" s="41" customFormat="1" x14ac:dyDescent="0.25">
      <c r="A67" s="81" t="s">
        <v>322</v>
      </c>
      <c r="B67" s="81" t="s">
        <v>323</v>
      </c>
      <c r="C67" s="78" t="s">
        <v>63</v>
      </c>
      <c r="D67" s="51">
        <v>76</v>
      </c>
      <c r="E67" s="41" t="s">
        <v>402</v>
      </c>
      <c r="F67" s="88"/>
      <c r="G67" s="1"/>
      <c r="H67" s="88"/>
    </row>
    <row r="68" spans="1:8" s="41" customFormat="1" x14ac:dyDescent="0.25">
      <c r="A68" s="81" t="s">
        <v>324</v>
      </c>
      <c r="B68" s="81" t="s">
        <v>325</v>
      </c>
      <c r="C68" s="78" t="s">
        <v>63</v>
      </c>
      <c r="D68" s="51">
        <v>76</v>
      </c>
      <c r="E68" s="41" t="s">
        <v>402</v>
      </c>
      <c r="F68" s="88"/>
      <c r="G68" s="1"/>
      <c r="H68" s="88"/>
    </row>
    <row r="69" spans="1:8" s="41" customFormat="1" x14ac:dyDescent="0.25">
      <c r="A69" s="81" t="s">
        <v>326</v>
      </c>
      <c r="B69" s="81" t="s">
        <v>327</v>
      </c>
      <c r="C69" s="78" t="s">
        <v>63</v>
      </c>
      <c r="D69" s="51">
        <v>108</v>
      </c>
      <c r="E69" s="41" t="s">
        <v>402</v>
      </c>
      <c r="F69" s="88"/>
      <c r="G69" s="1"/>
      <c r="H69" s="88"/>
    </row>
    <row r="70" spans="1:8" s="41" customFormat="1" x14ac:dyDescent="0.25">
      <c r="A70" s="81" t="s">
        <v>328</v>
      </c>
      <c r="B70" s="81" t="s">
        <v>329</v>
      </c>
      <c r="C70" s="78" t="s">
        <v>63</v>
      </c>
      <c r="D70" s="51">
        <v>151</v>
      </c>
      <c r="E70" s="41" t="s">
        <v>402</v>
      </c>
      <c r="F70" s="88"/>
      <c r="G70" s="1"/>
      <c r="H70" s="88"/>
    </row>
    <row r="71" spans="1:8" s="41" customFormat="1" x14ac:dyDescent="0.25">
      <c r="A71" s="81" t="s">
        <v>330</v>
      </c>
      <c r="B71" s="81" t="s">
        <v>331</v>
      </c>
      <c r="C71" s="78" t="s">
        <v>63</v>
      </c>
      <c r="D71" s="51">
        <v>108</v>
      </c>
      <c r="E71" s="41" t="s">
        <v>402</v>
      </c>
      <c r="F71" s="88"/>
      <c r="G71" s="1"/>
      <c r="H71" s="88"/>
    </row>
    <row r="72" spans="1:8" x14ac:dyDescent="0.25">
      <c r="A72" s="81" t="s">
        <v>332</v>
      </c>
      <c r="B72" s="81" t="s">
        <v>333</v>
      </c>
      <c r="C72" s="78" t="s">
        <v>63</v>
      </c>
      <c r="D72" s="51">
        <v>122</v>
      </c>
      <c r="E72" s="41" t="s">
        <v>402</v>
      </c>
      <c r="G72" s="1"/>
    </row>
    <row r="73" spans="1:8" x14ac:dyDescent="0.25">
      <c r="A73" s="81" t="s">
        <v>334</v>
      </c>
      <c r="B73" s="81" t="s">
        <v>335</v>
      </c>
      <c r="C73" s="78" t="s">
        <v>63</v>
      </c>
      <c r="D73" s="51">
        <v>120</v>
      </c>
      <c r="E73" s="41" t="s">
        <v>402</v>
      </c>
      <c r="G73" s="1"/>
    </row>
    <row r="74" spans="1:8" x14ac:dyDescent="0.25">
      <c r="A74" s="31" t="s">
        <v>336</v>
      </c>
      <c r="B74" s="76" t="s">
        <v>337</v>
      </c>
      <c r="C74" s="78" t="s">
        <v>63</v>
      </c>
      <c r="D74" s="51">
        <v>118</v>
      </c>
      <c r="E74" s="41" t="s">
        <v>402</v>
      </c>
      <c r="G74" s="1"/>
    </row>
    <row r="75" spans="1:8" x14ac:dyDescent="0.25">
      <c r="A75" s="31" t="s">
        <v>338</v>
      </c>
      <c r="B75" s="76" t="s">
        <v>339</v>
      </c>
      <c r="C75" s="78" t="s">
        <v>63</v>
      </c>
      <c r="D75" s="51">
        <v>120</v>
      </c>
      <c r="E75" s="41" t="s">
        <v>402</v>
      </c>
      <c r="G75" s="1"/>
    </row>
    <row r="76" spans="1:8" x14ac:dyDescent="0.25">
      <c r="A76" s="31" t="s">
        <v>340</v>
      </c>
      <c r="B76" s="76" t="s">
        <v>341</v>
      </c>
      <c r="C76" s="78" t="s">
        <v>63</v>
      </c>
      <c r="D76" s="51">
        <v>118</v>
      </c>
      <c r="E76" s="41" t="s">
        <v>402</v>
      </c>
      <c r="G76" s="1"/>
    </row>
    <row r="77" spans="1:8" x14ac:dyDescent="0.25">
      <c r="A77" s="31" t="s">
        <v>342</v>
      </c>
      <c r="B77" s="76" t="s">
        <v>343</v>
      </c>
      <c r="C77" s="78" t="s">
        <v>63</v>
      </c>
      <c r="D77" s="51">
        <v>120</v>
      </c>
      <c r="E77" s="41" t="s">
        <v>402</v>
      </c>
      <c r="G77" s="1"/>
    </row>
    <row r="78" spans="1:8" x14ac:dyDescent="0.25">
      <c r="A78" s="31" t="s">
        <v>344</v>
      </c>
      <c r="B78" s="76" t="s">
        <v>345</v>
      </c>
      <c r="C78" s="78" t="s">
        <v>63</v>
      </c>
      <c r="D78" s="51">
        <v>109</v>
      </c>
      <c r="E78" s="41" t="s">
        <v>402</v>
      </c>
      <c r="G78" s="1"/>
    </row>
    <row r="79" spans="1:8" x14ac:dyDescent="0.25">
      <c r="A79" s="31" t="s">
        <v>346</v>
      </c>
      <c r="B79" s="76" t="s">
        <v>347</v>
      </c>
      <c r="C79" s="78" t="s">
        <v>63</v>
      </c>
      <c r="D79" s="51">
        <v>119</v>
      </c>
      <c r="E79" s="41" t="s">
        <v>402</v>
      </c>
      <c r="G79" s="1"/>
    </row>
    <row r="80" spans="1:8" x14ac:dyDescent="0.25">
      <c r="A80" s="31" t="s">
        <v>348</v>
      </c>
      <c r="B80" s="76" t="s">
        <v>349</v>
      </c>
      <c r="C80" s="78" t="s">
        <v>63</v>
      </c>
      <c r="D80" s="51">
        <v>41</v>
      </c>
      <c r="E80" s="41" t="s">
        <v>402</v>
      </c>
      <c r="G80" s="1"/>
    </row>
    <row r="81" spans="1:26" x14ac:dyDescent="0.25">
      <c r="A81" s="31" t="s">
        <v>350</v>
      </c>
      <c r="B81" s="76" t="s">
        <v>351</v>
      </c>
      <c r="C81" s="78" t="s">
        <v>63</v>
      </c>
      <c r="D81" s="51">
        <v>113</v>
      </c>
      <c r="E81" s="41" t="s">
        <v>402</v>
      </c>
      <c r="G81" s="1"/>
    </row>
    <row r="82" spans="1:26" x14ac:dyDescent="0.25">
      <c r="A82" s="31" t="s">
        <v>352</v>
      </c>
      <c r="B82" s="76" t="s">
        <v>353</v>
      </c>
      <c r="C82" s="78" t="s">
        <v>63</v>
      </c>
      <c r="D82" s="51">
        <v>73</v>
      </c>
      <c r="E82" s="41" t="s">
        <v>402</v>
      </c>
      <c r="G82" s="1"/>
    </row>
    <row r="83" spans="1:26" x14ac:dyDescent="0.25">
      <c r="A83" s="31" t="s">
        <v>354</v>
      </c>
      <c r="B83" s="76" t="s">
        <v>355</v>
      </c>
      <c r="C83" s="78" t="s">
        <v>63</v>
      </c>
      <c r="D83" s="51">
        <v>120</v>
      </c>
      <c r="E83" s="41" t="s">
        <v>402</v>
      </c>
      <c r="G83" s="1"/>
    </row>
    <row r="84" spans="1:26" x14ac:dyDescent="0.25">
      <c r="A84" s="31" t="s">
        <v>356</v>
      </c>
      <c r="B84" s="76" t="s">
        <v>357</v>
      </c>
      <c r="C84" s="78" t="s">
        <v>63</v>
      </c>
      <c r="D84" s="51">
        <v>85</v>
      </c>
      <c r="E84" s="41" t="s">
        <v>402</v>
      </c>
      <c r="G84" s="1"/>
    </row>
    <row r="85" spans="1:26" x14ac:dyDescent="0.25">
      <c r="A85" s="31" t="s">
        <v>358</v>
      </c>
      <c r="B85" s="31" t="s">
        <v>359</v>
      </c>
      <c r="C85" s="78" t="s">
        <v>63</v>
      </c>
      <c r="D85" s="51">
        <v>221</v>
      </c>
      <c r="E85" s="41"/>
    </row>
    <row r="86" spans="1:26" x14ac:dyDescent="0.25">
      <c r="A86" s="31" t="s">
        <v>360</v>
      </c>
      <c r="B86" s="31" t="s">
        <v>361</v>
      </c>
      <c r="C86" s="78" t="s">
        <v>63</v>
      </c>
      <c r="D86" s="51">
        <v>187</v>
      </c>
      <c r="E86" s="41"/>
    </row>
    <row r="87" spans="1:26" x14ac:dyDescent="0.25">
      <c r="A87" s="31" t="s">
        <v>362</v>
      </c>
      <c r="B87" s="31" t="s">
        <v>363</v>
      </c>
      <c r="C87" s="78" t="s">
        <v>63</v>
      </c>
      <c r="D87" s="51">
        <v>1674</v>
      </c>
      <c r="E87" s="41"/>
    </row>
    <row r="88" spans="1:26" x14ac:dyDescent="0.25">
      <c r="A88" s="82"/>
      <c r="B88" s="82"/>
      <c r="E88" s="41"/>
      <c r="G88" s="16"/>
    </row>
    <row r="89" spans="1:26" x14ac:dyDescent="0.25">
      <c r="A89" s="81" t="s">
        <v>222</v>
      </c>
      <c r="B89" s="81" t="s">
        <v>223</v>
      </c>
      <c r="C89" s="79" t="s">
        <v>71</v>
      </c>
      <c r="G89" s="16"/>
    </row>
    <row r="90" spans="1:26" x14ac:dyDescent="0.25">
      <c r="A90" s="81" t="s">
        <v>229</v>
      </c>
      <c r="B90" s="81" t="s">
        <v>240</v>
      </c>
      <c r="C90" s="79" t="s">
        <v>71</v>
      </c>
      <c r="G90" s="16"/>
    </row>
    <row r="91" spans="1:26" x14ac:dyDescent="0.25">
      <c r="A91" s="81" t="s">
        <v>247</v>
      </c>
      <c r="B91" s="81" t="s">
        <v>248</v>
      </c>
      <c r="C91" s="79" t="s">
        <v>71</v>
      </c>
      <c r="G91" s="16"/>
    </row>
    <row r="92" spans="1:26" s="41" customFormat="1" x14ac:dyDescent="0.25">
      <c r="A92" s="31" t="s">
        <v>263</v>
      </c>
      <c r="B92" s="76" t="s">
        <v>264</v>
      </c>
      <c r="C92" s="79" t="s">
        <v>71</v>
      </c>
      <c r="D92" s="40"/>
      <c r="F92" s="88"/>
      <c r="H92" s="90"/>
      <c r="I92" s="40"/>
      <c r="J92" s="40"/>
      <c r="K92" s="40"/>
      <c r="L92" s="40"/>
      <c r="M92" s="40"/>
      <c r="N92" s="40"/>
      <c r="O92" s="40"/>
      <c r="P92" s="40"/>
      <c r="Q92" s="40"/>
      <c r="R92" s="40"/>
      <c r="S92" s="40"/>
      <c r="T92" s="40"/>
      <c r="U92" s="40"/>
      <c r="V92" s="40"/>
      <c r="W92" s="40"/>
      <c r="X92" s="40"/>
      <c r="Y92" s="40"/>
      <c r="Z92" s="40"/>
    </row>
    <row r="93" spans="1:26" s="41" customFormat="1" x14ac:dyDescent="0.25">
      <c r="A93" s="81" t="s">
        <v>277</v>
      </c>
      <c r="B93" s="81" t="s">
        <v>387</v>
      </c>
      <c r="C93" s="79" t="s">
        <v>71</v>
      </c>
      <c r="D93" s="40"/>
      <c r="F93" s="88"/>
      <c r="H93" s="90"/>
      <c r="I93" s="40"/>
      <c r="J93" s="40"/>
      <c r="K93" s="40"/>
      <c r="L93" s="40"/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0"/>
      <c r="X93" s="40"/>
      <c r="Y93" s="40"/>
      <c r="Z93" s="40"/>
    </row>
    <row r="94" spans="1:26" x14ac:dyDescent="0.25">
      <c r="A94" s="31" t="s">
        <v>400</v>
      </c>
      <c r="B94" s="76" t="s">
        <v>401</v>
      </c>
      <c r="C94" s="79" t="s">
        <v>71</v>
      </c>
      <c r="G94" s="16"/>
    </row>
    <row r="95" spans="1:26" x14ac:dyDescent="0.25">
      <c r="A95" s="31" t="s">
        <v>403</v>
      </c>
      <c r="B95" s="76" t="s">
        <v>404</v>
      </c>
      <c r="C95" s="79" t="s">
        <v>71</v>
      </c>
      <c r="G95" s="16"/>
    </row>
    <row r="96" spans="1:26" x14ac:dyDescent="0.25">
      <c r="A96" s="31" t="s">
        <v>405</v>
      </c>
      <c r="B96" s="76" t="s">
        <v>406</v>
      </c>
      <c r="C96" s="79" t="s">
        <v>71</v>
      </c>
      <c r="G96" s="16"/>
    </row>
    <row r="97" spans="1:7" x14ac:dyDescent="0.25">
      <c r="A97" s="82"/>
      <c r="B97" s="82"/>
      <c r="G97" s="16"/>
    </row>
    <row r="98" spans="1:7" x14ac:dyDescent="0.25">
      <c r="A98" s="82"/>
      <c r="B98" s="82"/>
      <c r="G98" s="16"/>
    </row>
    <row r="99" spans="1:7" x14ac:dyDescent="0.25">
      <c r="A99" s="82"/>
      <c r="B99" s="82"/>
      <c r="G99" s="16"/>
    </row>
    <row r="100" spans="1:7" x14ac:dyDescent="0.25">
      <c r="A100" s="82"/>
      <c r="B100" s="82"/>
      <c r="G100" s="16"/>
    </row>
    <row r="101" spans="1:7" x14ac:dyDescent="0.25">
      <c r="A101" s="82"/>
      <c r="B101" s="82"/>
      <c r="G101" s="16"/>
    </row>
    <row r="102" spans="1:7" x14ac:dyDescent="0.25">
      <c r="A102" s="82"/>
      <c r="B102" s="82"/>
      <c r="G102" s="16"/>
    </row>
    <row r="103" spans="1:7" x14ac:dyDescent="0.25">
      <c r="A103" s="82"/>
      <c r="B103" s="82"/>
      <c r="G103" s="16"/>
    </row>
    <row r="104" spans="1:7" x14ac:dyDescent="0.25">
      <c r="A104" s="82"/>
      <c r="B104" s="82"/>
      <c r="G104" s="16"/>
    </row>
    <row r="105" spans="1:7" x14ac:dyDescent="0.25">
      <c r="A105" s="82"/>
      <c r="B105" s="82"/>
      <c r="G105" s="16"/>
    </row>
    <row r="106" spans="1:7" x14ac:dyDescent="0.25">
      <c r="A106" s="82"/>
      <c r="B106" s="82"/>
      <c r="G106" s="16"/>
    </row>
    <row r="107" spans="1:7" x14ac:dyDescent="0.25">
      <c r="A107" s="82"/>
      <c r="B107" s="82"/>
      <c r="G107" s="16"/>
    </row>
    <row r="108" spans="1:7" x14ac:dyDescent="0.25">
      <c r="A108" s="82"/>
      <c r="B108" s="82"/>
      <c r="G108" s="16"/>
    </row>
    <row r="109" spans="1:7" x14ac:dyDescent="0.25">
      <c r="A109" s="82"/>
      <c r="B109" s="82"/>
      <c r="G109" s="16"/>
    </row>
    <row r="110" spans="1:7" x14ac:dyDescent="0.25">
      <c r="A110" s="82"/>
      <c r="B110" s="82"/>
      <c r="G110" s="16"/>
    </row>
    <row r="111" spans="1:7" x14ac:dyDescent="0.25">
      <c r="A111" s="82"/>
      <c r="B111" s="82"/>
      <c r="G111" s="16"/>
    </row>
    <row r="112" spans="1:7" x14ac:dyDescent="0.25">
      <c r="A112" s="82"/>
      <c r="B112" s="82"/>
      <c r="G112" s="16"/>
    </row>
    <row r="113" spans="1:7" x14ac:dyDescent="0.25">
      <c r="A113" s="82"/>
      <c r="B113" s="82"/>
      <c r="G113" s="16"/>
    </row>
    <row r="114" spans="1:7" x14ac:dyDescent="0.25">
      <c r="A114" s="82"/>
      <c r="B114" s="82"/>
      <c r="G114" s="16"/>
    </row>
    <row r="115" spans="1:7" x14ac:dyDescent="0.25">
      <c r="A115" s="82"/>
      <c r="B115" s="82"/>
      <c r="G115" s="16"/>
    </row>
    <row r="116" spans="1:7" x14ac:dyDescent="0.25">
      <c r="A116" s="82"/>
      <c r="B116" s="82"/>
      <c r="G116" s="16"/>
    </row>
    <row r="117" spans="1:7" x14ac:dyDescent="0.25">
      <c r="A117" s="82"/>
      <c r="B117" s="82"/>
      <c r="G117" s="16"/>
    </row>
    <row r="118" spans="1:7" x14ac:dyDescent="0.25">
      <c r="A118" s="82"/>
      <c r="B118" s="82"/>
      <c r="G118" s="16"/>
    </row>
    <row r="119" spans="1:7" x14ac:dyDescent="0.25">
      <c r="A119" s="82"/>
      <c r="B119" s="82"/>
      <c r="G119" s="16"/>
    </row>
    <row r="120" spans="1:7" x14ac:dyDescent="0.25">
      <c r="A120" s="82"/>
      <c r="B120" s="82"/>
      <c r="G120" s="16"/>
    </row>
    <row r="121" spans="1:7" x14ac:dyDescent="0.25">
      <c r="A121" s="82"/>
      <c r="B121" s="82"/>
      <c r="G121" s="16"/>
    </row>
    <row r="122" spans="1:7" x14ac:dyDescent="0.25">
      <c r="A122" s="82"/>
      <c r="B122" s="82"/>
      <c r="G122" s="16"/>
    </row>
    <row r="123" spans="1:7" x14ac:dyDescent="0.25">
      <c r="A123" s="82"/>
      <c r="B123" s="82"/>
      <c r="G123" s="16"/>
    </row>
    <row r="124" spans="1:7" x14ac:dyDescent="0.25">
      <c r="A124" s="82"/>
      <c r="B124" s="82"/>
      <c r="G124" s="16"/>
    </row>
    <row r="125" spans="1:7" x14ac:dyDescent="0.25">
      <c r="A125" s="82"/>
      <c r="B125" s="82"/>
      <c r="G125" s="16"/>
    </row>
    <row r="126" spans="1:7" x14ac:dyDescent="0.25">
      <c r="A126" s="82"/>
      <c r="B126" s="82"/>
      <c r="G126" s="16"/>
    </row>
    <row r="127" spans="1:7" x14ac:dyDescent="0.25">
      <c r="A127" s="82"/>
      <c r="B127" s="82"/>
      <c r="G127" s="16"/>
    </row>
    <row r="128" spans="1:7" x14ac:dyDescent="0.25">
      <c r="A128" s="82"/>
      <c r="B128" s="82"/>
      <c r="G128" s="16"/>
    </row>
    <row r="129" spans="1:7" x14ac:dyDescent="0.25">
      <c r="A129" s="82"/>
      <c r="B129" s="82"/>
      <c r="G129" s="16"/>
    </row>
    <row r="130" spans="1:7" x14ac:dyDescent="0.25">
      <c r="A130" s="82"/>
      <c r="B130" s="82"/>
      <c r="G130" s="16"/>
    </row>
    <row r="131" spans="1:7" x14ac:dyDescent="0.25">
      <c r="A131" s="82"/>
      <c r="B131" s="82"/>
      <c r="G131" s="16"/>
    </row>
    <row r="132" spans="1:7" x14ac:dyDescent="0.25">
      <c r="A132" s="82"/>
      <c r="B132" s="82"/>
      <c r="G132" s="16"/>
    </row>
    <row r="133" spans="1:7" x14ac:dyDescent="0.25">
      <c r="A133" s="82"/>
      <c r="B133" s="82"/>
      <c r="G133" s="16"/>
    </row>
    <row r="134" spans="1:7" x14ac:dyDescent="0.25">
      <c r="A134" s="82"/>
      <c r="B134" s="82"/>
      <c r="G134" s="16"/>
    </row>
    <row r="135" spans="1:7" x14ac:dyDescent="0.25">
      <c r="A135" s="82"/>
      <c r="B135" s="82"/>
      <c r="G135" s="16"/>
    </row>
    <row r="136" spans="1:7" x14ac:dyDescent="0.25">
      <c r="A136" s="82"/>
      <c r="B136" s="82"/>
      <c r="G136" s="16"/>
    </row>
    <row r="137" spans="1:7" x14ac:dyDescent="0.25">
      <c r="A137" s="82"/>
      <c r="B137" s="82"/>
      <c r="G137" s="16"/>
    </row>
    <row r="138" spans="1:7" x14ac:dyDescent="0.25">
      <c r="A138" s="82"/>
      <c r="B138" s="82"/>
      <c r="G138" s="16"/>
    </row>
    <row r="139" spans="1:7" x14ac:dyDescent="0.25">
      <c r="A139" s="82"/>
      <c r="B139" s="82"/>
      <c r="G139" s="16"/>
    </row>
    <row r="140" spans="1:7" x14ac:dyDescent="0.25">
      <c r="A140" s="82"/>
      <c r="B140" s="82"/>
      <c r="G140" s="16"/>
    </row>
    <row r="141" spans="1:7" x14ac:dyDescent="0.25">
      <c r="A141" s="82"/>
      <c r="B141" s="82"/>
      <c r="G141" s="16"/>
    </row>
    <row r="142" spans="1:7" x14ac:dyDescent="0.25">
      <c r="A142" s="82"/>
      <c r="B142" s="82"/>
      <c r="G142" s="16"/>
    </row>
    <row r="143" spans="1:7" x14ac:dyDescent="0.25">
      <c r="A143" s="82"/>
      <c r="B143" s="82"/>
      <c r="G143" s="16"/>
    </row>
    <row r="144" spans="1:7" x14ac:dyDescent="0.25">
      <c r="A144" s="82"/>
      <c r="B144" s="82"/>
      <c r="G144" s="16"/>
    </row>
    <row r="145" spans="1:7" x14ac:dyDescent="0.25">
      <c r="A145" s="82"/>
      <c r="B145" s="82"/>
      <c r="G145" s="16"/>
    </row>
    <row r="146" spans="1:7" x14ac:dyDescent="0.25">
      <c r="A146" s="82"/>
      <c r="B146" s="82"/>
      <c r="G146" s="16"/>
    </row>
    <row r="147" spans="1:7" x14ac:dyDescent="0.25">
      <c r="A147" s="82"/>
      <c r="B147" s="82"/>
      <c r="G147" s="16"/>
    </row>
    <row r="148" spans="1:7" x14ac:dyDescent="0.25">
      <c r="A148" s="82"/>
      <c r="B148" s="82"/>
      <c r="G148" s="16"/>
    </row>
    <row r="149" spans="1:7" x14ac:dyDescent="0.25">
      <c r="A149" s="82"/>
      <c r="B149" s="82"/>
      <c r="G149" s="16"/>
    </row>
    <row r="150" spans="1:7" x14ac:dyDescent="0.25">
      <c r="A150" s="82"/>
      <c r="B150" s="82"/>
      <c r="G150" s="16"/>
    </row>
    <row r="151" spans="1:7" x14ac:dyDescent="0.25">
      <c r="A151" s="82"/>
      <c r="B151" s="82"/>
      <c r="G151" s="16"/>
    </row>
    <row r="152" spans="1:7" x14ac:dyDescent="0.25">
      <c r="A152" s="82"/>
      <c r="B152" s="82"/>
      <c r="G152" s="16"/>
    </row>
    <row r="153" spans="1:7" x14ac:dyDescent="0.25">
      <c r="A153" s="82"/>
      <c r="B153" s="82"/>
      <c r="G153" s="16"/>
    </row>
    <row r="154" spans="1:7" x14ac:dyDescent="0.25">
      <c r="A154" s="82"/>
      <c r="B154" s="82"/>
      <c r="G154" s="16"/>
    </row>
    <row r="155" spans="1:7" x14ac:dyDescent="0.25">
      <c r="A155" s="82"/>
      <c r="B155" s="82"/>
      <c r="G155" s="16"/>
    </row>
    <row r="156" spans="1:7" x14ac:dyDescent="0.25">
      <c r="A156" s="82"/>
      <c r="B156" s="82"/>
      <c r="G156" s="16"/>
    </row>
    <row r="157" spans="1:7" x14ac:dyDescent="0.25">
      <c r="A157" s="82"/>
      <c r="B157" s="82"/>
      <c r="G157" s="16"/>
    </row>
    <row r="158" spans="1:7" x14ac:dyDescent="0.25">
      <c r="A158" s="82"/>
      <c r="B158" s="82"/>
      <c r="G158" s="16"/>
    </row>
    <row r="159" spans="1:7" x14ac:dyDescent="0.25">
      <c r="A159" s="82"/>
      <c r="B159" s="82"/>
      <c r="G159" s="16"/>
    </row>
    <row r="160" spans="1:7" x14ac:dyDescent="0.25">
      <c r="A160" s="82"/>
      <c r="B160" s="82"/>
      <c r="G160" s="16"/>
    </row>
    <row r="161" spans="1:7" x14ac:dyDescent="0.25">
      <c r="A161" s="82"/>
      <c r="B161" s="82"/>
      <c r="G161" s="16"/>
    </row>
    <row r="162" spans="1:7" x14ac:dyDescent="0.25">
      <c r="A162" s="82"/>
      <c r="B162" s="82"/>
      <c r="G162" s="16"/>
    </row>
    <row r="163" spans="1:7" x14ac:dyDescent="0.25">
      <c r="A163" s="82"/>
      <c r="B163" s="82"/>
      <c r="G163" s="16"/>
    </row>
    <row r="164" spans="1:7" x14ac:dyDescent="0.25">
      <c r="A164" s="82"/>
      <c r="B164" s="82"/>
      <c r="G164" s="16"/>
    </row>
    <row r="165" spans="1:7" x14ac:dyDescent="0.25">
      <c r="A165" s="82"/>
      <c r="B165" s="82"/>
      <c r="G165" s="16"/>
    </row>
    <row r="166" spans="1:7" x14ac:dyDescent="0.25">
      <c r="A166" s="82"/>
      <c r="B166" s="82"/>
    </row>
    <row r="167" spans="1:7" x14ac:dyDescent="0.25">
      <c r="A167" s="82"/>
      <c r="B167" s="82"/>
    </row>
    <row r="168" spans="1:7" x14ac:dyDescent="0.25">
      <c r="A168" s="82"/>
      <c r="B168" s="82"/>
    </row>
    <row r="169" spans="1:7" x14ac:dyDescent="0.25">
      <c r="A169" s="82"/>
      <c r="B169" s="82"/>
    </row>
    <row r="170" spans="1:7" x14ac:dyDescent="0.25">
      <c r="A170" s="82"/>
      <c r="B170" s="82"/>
    </row>
    <row r="171" spans="1:7" x14ac:dyDescent="0.25">
      <c r="A171" s="82"/>
      <c r="B171" s="82"/>
    </row>
    <row r="172" spans="1:7" x14ac:dyDescent="0.25">
      <c r="A172" s="82"/>
      <c r="B172" s="82"/>
    </row>
    <row r="173" spans="1:7" x14ac:dyDescent="0.25">
      <c r="A173" s="82"/>
      <c r="B173" s="82"/>
    </row>
    <row r="174" spans="1:7" x14ac:dyDescent="0.25">
      <c r="A174" s="82"/>
      <c r="B174" s="82"/>
    </row>
    <row r="175" spans="1:7" x14ac:dyDescent="0.25">
      <c r="A175" s="82"/>
      <c r="B175" s="82"/>
    </row>
    <row r="176" spans="1:7" x14ac:dyDescent="0.25">
      <c r="A176" s="82"/>
      <c r="B176" s="82"/>
    </row>
    <row r="177" spans="1:3" x14ac:dyDescent="0.25">
      <c r="A177" s="82"/>
      <c r="B177" s="82"/>
    </row>
    <row r="178" spans="1:3" x14ac:dyDescent="0.25">
      <c r="A178" s="82"/>
      <c r="B178" s="82"/>
    </row>
    <row r="180" spans="1:3" x14ac:dyDescent="0.25">
      <c r="C180" s="80" t="s">
        <v>29</v>
      </c>
    </row>
  </sheetData>
  <sheetProtection insertRows="0" deleteRows="0" selectLockedCells="1"/>
  <mergeCells count="1">
    <mergeCell ref="A4:C4"/>
  </mergeCells>
  <conditionalFormatting sqref="F98:F153 E166:E178 G152:G165">
    <cfRule type="containsText" dxfId="3" priority="16" operator="containsText" text="Action Required">
      <formula>NOT(ISERROR(SEARCH("Action Required",E98)))</formula>
    </cfRule>
  </conditionalFormatting>
  <conditionalFormatting sqref="E5">
    <cfRule type="containsText" dxfId="2" priority="5" operator="containsText" text="Remove Old Sign">
      <formula>NOT(ISERROR(SEARCH("Remove Old Sign",E5)))</formula>
    </cfRule>
    <cfRule type="containsText" dxfId="1" priority="6" operator="containsText" text="Move Sign to New Location">
      <formula>NOT(ISERROR(SEARCH("Move Sign to New Location",E5)))</formula>
    </cfRule>
  </conditionalFormatting>
  <conditionalFormatting sqref="E3 D5 F98:F153 E166:E1048576 G152:G165">
    <cfRule type="containsText" dxfId="0" priority="4" operator="containsText" text="Remove Old Tag">
      <formula>NOT(ISERROR(SEARCH("Remove Old Tag",D3)))</formula>
    </cfRule>
  </conditionalFormatting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F98:F153 G152:G165 E166:E178</xm:sqref>
        </x14:dataValidation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C88:C179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activeCell="G4" sqref="G4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20.140625" customWidth="1"/>
    <col min="7" max="7" width="25.5703125" customWidth="1"/>
  </cols>
  <sheetData>
    <row r="1" spans="1:8" x14ac:dyDescent="0.25">
      <c r="A1" s="1" t="s">
        <v>2</v>
      </c>
      <c r="B1" s="1" t="s">
        <v>5</v>
      </c>
      <c r="C1" s="1" t="s">
        <v>68</v>
      </c>
      <c r="D1" s="1" t="s">
        <v>2</v>
      </c>
      <c r="E1" s="7" t="s">
        <v>27</v>
      </c>
      <c r="F1" s="1" t="s">
        <v>42</v>
      </c>
      <c r="G1" s="1" t="s">
        <v>62</v>
      </c>
      <c r="H1" s="1"/>
    </row>
    <row r="2" spans="1:8" x14ac:dyDescent="0.25">
      <c r="A2" s="1" t="s">
        <v>3</v>
      </c>
      <c r="B2" s="1" t="s">
        <v>6</v>
      </c>
      <c r="C2" s="1" t="s">
        <v>58</v>
      </c>
      <c r="D2" s="1" t="s">
        <v>18</v>
      </c>
      <c r="E2" s="7" t="s">
        <v>50</v>
      </c>
      <c r="F2" s="1" t="s">
        <v>43</v>
      </c>
      <c r="G2" s="1" t="s">
        <v>71</v>
      </c>
      <c r="H2" s="1"/>
    </row>
    <row r="3" spans="1:8" x14ac:dyDescent="0.25">
      <c r="A3" s="1" t="s">
        <v>13</v>
      </c>
      <c r="B3" s="1" t="s">
        <v>13</v>
      </c>
      <c r="C3" s="1" t="s">
        <v>69</v>
      </c>
      <c r="D3" s="1" t="s">
        <v>13</v>
      </c>
      <c r="E3" s="7" t="s">
        <v>21</v>
      </c>
      <c r="F3" s="1" t="s">
        <v>44</v>
      </c>
      <c r="G3" s="1" t="s">
        <v>63</v>
      </c>
      <c r="H3" s="1"/>
    </row>
    <row r="4" spans="1:8" x14ac:dyDescent="0.25">
      <c r="A4" s="9" t="s">
        <v>31</v>
      </c>
      <c r="C4" s="1" t="s">
        <v>57</v>
      </c>
      <c r="D4" s="8" t="s">
        <v>31</v>
      </c>
      <c r="E4" s="7" t="s">
        <v>66</v>
      </c>
      <c r="F4" s="1" t="s">
        <v>55</v>
      </c>
      <c r="G4" s="1" t="s">
        <v>64</v>
      </c>
      <c r="H4" s="1"/>
    </row>
    <row r="5" spans="1:8" x14ac:dyDescent="0.25">
      <c r="A5" s="1" t="s">
        <v>53</v>
      </c>
      <c r="C5" s="1" t="s">
        <v>67</v>
      </c>
      <c r="D5" s="8" t="s">
        <v>54</v>
      </c>
      <c r="E5" s="7" t="s">
        <v>52</v>
      </c>
      <c r="F5" s="1">
        <v>0</v>
      </c>
      <c r="G5" s="1" t="s">
        <v>73</v>
      </c>
      <c r="H5" s="1"/>
    </row>
    <row r="6" spans="1:8" x14ac:dyDescent="0.25">
      <c r="C6" s="1" t="s">
        <v>74</v>
      </c>
      <c r="D6" s="8" t="s">
        <v>56</v>
      </c>
      <c r="E6" s="7" t="s">
        <v>70</v>
      </c>
      <c r="F6" s="1"/>
      <c r="G6" s="1"/>
      <c r="H6" s="1"/>
    </row>
    <row r="7" spans="1:8" x14ac:dyDescent="0.25">
      <c r="C7" s="1" t="s">
        <v>75</v>
      </c>
      <c r="D7" s="1"/>
      <c r="E7" s="7" t="s">
        <v>28</v>
      </c>
      <c r="F7" s="1"/>
      <c r="G7" s="1"/>
      <c r="H7" s="1"/>
    </row>
    <row r="8" spans="1:8" x14ac:dyDescent="0.25">
      <c r="C8" s="1"/>
      <c r="D8" s="1"/>
      <c r="E8" s="7" t="s">
        <v>65</v>
      </c>
      <c r="F8" s="1"/>
      <c r="G8" s="1"/>
      <c r="H8" s="1"/>
    </row>
    <row r="9" spans="1:8" x14ac:dyDescent="0.25">
      <c r="C9" s="1"/>
      <c r="D9" s="1"/>
      <c r="E9" s="7" t="s">
        <v>30</v>
      </c>
      <c r="F9" s="1"/>
      <c r="G9" s="1"/>
      <c r="H9" s="1"/>
    </row>
    <row r="10" spans="1:8" s="1" customFormat="1" x14ac:dyDescent="0.25">
      <c r="E10" s="13" t="s">
        <v>48</v>
      </c>
    </row>
    <row r="11" spans="1:8" x14ac:dyDescent="0.25">
      <c r="C11" s="1"/>
      <c r="D11" s="1"/>
      <c r="E11" s="13" t="s">
        <v>32</v>
      </c>
      <c r="F11" s="1"/>
      <c r="G11" s="1"/>
      <c r="H11" s="1"/>
    </row>
    <row r="12" spans="1:8" x14ac:dyDescent="0.25">
      <c r="C12" s="1"/>
      <c r="D12" s="1"/>
      <c r="E12" s="13" t="s">
        <v>20</v>
      </c>
      <c r="F12" s="1"/>
      <c r="G12" s="1"/>
      <c r="H12" s="1"/>
    </row>
    <row r="13" spans="1:8" x14ac:dyDescent="0.25">
      <c r="C13" s="1"/>
      <c r="D13" s="1"/>
      <c r="E13" s="13" t="s">
        <v>24</v>
      </c>
      <c r="F13" s="1"/>
      <c r="G13" s="1"/>
      <c r="H13" s="1"/>
    </row>
    <row r="14" spans="1:8" x14ac:dyDescent="0.25">
      <c r="C14" s="1"/>
      <c r="D14" s="1"/>
      <c r="E14" s="13" t="s">
        <v>51</v>
      </c>
      <c r="F14" s="1"/>
      <c r="G14" s="1"/>
      <c r="H14" s="1"/>
    </row>
    <row r="15" spans="1:8" x14ac:dyDescent="0.25">
      <c r="C15" s="1"/>
      <c r="D15" s="1"/>
      <c r="E15" s="13" t="s">
        <v>49</v>
      </c>
      <c r="F15" s="1"/>
      <c r="G15" s="1"/>
      <c r="H15" s="1"/>
    </row>
    <row r="16" spans="1:8" x14ac:dyDescent="0.25">
      <c r="C16" s="1"/>
      <c r="D16" s="1"/>
      <c r="E16" s="13" t="s">
        <v>22</v>
      </c>
      <c r="F16" s="1"/>
      <c r="G16" s="1"/>
      <c r="H16" s="1"/>
    </row>
    <row r="17" spans="1:8" x14ac:dyDescent="0.25">
      <c r="C17" s="1"/>
      <c r="D17" s="1"/>
      <c r="E17" s="13" t="s">
        <v>26</v>
      </c>
      <c r="F17" s="1"/>
      <c r="G17" s="1"/>
      <c r="H17" s="1"/>
    </row>
    <row r="18" spans="1:8" x14ac:dyDescent="0.25">
      <c r="C18" s="1"/>
      <c r="D18" s="1"/>
      <c r="E18" s="13" t="s">
        <v>23</v>
      </c>
      <c r="F18" s="1"/>
      <c r="G18" s="1"/>
      <c r="H18" s="1"/>
    </row>
    <row r="19" spans="1:8" x14ac:dyDescent="0.25">
      <c r="C19" s="1"/>
      <c r="D19" s="1"/>
      <c r="E19" s="13" t="s">
        <v>25</v>
      </c>
      <c r="F19" s="1"/>
      <c r="G19" s="1"/>
      <c r="H19" s="1"/>
    </row>
    <row r="20" spans="1:8" x14ac:dyDescent="0.25">
      <c r="A20" s="12"/>
      <c r="B20" s="12"/>
      <c r="C20" s="12"/>
      <c r="D20" s="12"/>
      <c r="E20" s="7"/>
      <c r="F20" s="12"/>
      <c r="G20" s="12"/>
      <c r="H20" s="1"/>
    </row>
    <row r="21" spans="1:8" x14ac:dyDescent="0.25">
      <c r="A21" s="12"/>
      <c r="B21" s="12"/>
      <c r="C21" s="12"/>
      <c r="D21" s="12"/>
      <c r="E21" s="1"/>
      <c r="F21" s="12"/>
      <c r="G21" s="12"/>
      <c r="H21" s="1"/>
    </row>
    <row r="22" spans="1:8" x14ac:dyDescent="0.25">
      <c r="A22" s="12"/>
      <c r="B22" s="12"/>
      <c r="C22" s="12"/>
      <c r="D22" s="12"/>
      <c r="E22" s="1"/>
      <c r="F22" s="12"/>
      <c r="G22" s="12"/>
      <c r="H22" s="1"/>
    </row>
    <row r="23" spans="1:8" x14ac:dyDescent="0.25">
      <c r="A23" s="12"/>
      <c r="B23" s="12"/>
      <c r="C23" s="12"/>
      <c r="D23" s="12"/>
      <c r="F23" s="12"/>
      <c r="G23" s="12"/>
    </row>
    <row r="24" spans="1:8" x14ac:dyDescent="0.25">
      <c r="A24" s="12"/>
      <c r="B24" s="12"/>
      <c r="C24" s="12"/>
      <c r="D24" s="12"/>
      <c r="F24" s="12"/>
      <c r="G24" s="12"/>
    </row>
    <row r="25" spans="1:8" x14ac:dyDescent="0.25">
      <c r="A25" s="12"/>
      <c r="B25" s="12"/>
      <c r="C25" s="12"/>
      <c r="D25" s="12"/>
      <c r="F25" s="12"/>
      <c r="G25" s="12"/>
    </row>
    <row r="26" spans="1:8" x14ac:dyDescent="0.25">
      <c r="A26" s="12"/>
      <c r="B26" s="12"/>
      <c r="C26" s="12"/>
      <c r="D26" s="12"/>
      <c r="F26" s="12"/>
      <c r="G26" s="12"/>
    </row>
    <row r="27" spans="1:8" x14ac:dyDescent="0.25">
      <c r="A27" s="12"/>
      <c r="B27" s="12"/>
      <c r="C27" s="12"/>
      <c r="D27" s="12"/>
      <c r="F27" s="12"/>
      <c r="G27" s="12"/>
    </row>
    <row r="28" spans="1:8" x14ac:dyDescent="0.25">
      <c r="A28" s="12"/>
      <c r="B28" s="12"/>
      <c r="C28" s="12"/>
      <c r="D28" s="12"/>
      <c r="F28" s="12"/>
      <c r="G28" s="12"/>
    </row>
    <row r="29" spans="1:8" x14ac:dyDescent="0.25">
      <c r="A29" s="12"/>
      <c r="B29" s="12"/>
      <c r="C29" s="12"/>
      <c r="D29" s="12"/>
      <c r="F29" s="12"/>
      <c r="G29" s="12"/>
    </row>
    <row r="30" spans="1:8" x14ac:dyDescent="0.25">
      <c r="A30" s="12"/>
      <c r="B30" s="12"/>
      <c r="C30" s="12"/>
      <c r="D30" s="12"/>
      <c r="F30" s="12"/>
      <c r="G30" s="12"/>
    </row>
    <row r="31" spans="1:8" x14ac:dyDescent="0.25">
      <c r="A31" s="12"/>
      <c r="B31" s="12"/>
      <c r="C31" s="12"/>
      <c r="D31" s="12"/>
      <c r="F31" s="12"/>
      <c r="G31" s="12"/>
    </row>
    <row r="32" spans="1:8" x14ac:dyDescent="0.25">
      <c r="A32" s="12"/>
      <c r="B32" s="12"/>
      <c r="C32" s="12"/>
      <c r="D32" s="12"/>
      <c r="F32" s="12"/>
      <c r="G32" s="12"/>
    </row>
    <row r="33" spans="1:7" x14ac:dyDescent="0.25">
      <c r="A33" s="12"/>
      <c r="B33" s="12"/>
      <c r="C33" s="12"/>
      <c r="D33" s="12"/>
      <c r="F33" s="12"/>
      <c r="G33" s="12"/>
    </row>
    <row r="34" spans="1:7" x14ac:dyDescent="0.25">
      <c r="A34" s="12"/>
      <c r="B34" s="12"/>
      <c r="C34" s="12"/>
      <c r="D34" s="12"/>
      <c r="F34" s="12"/>
      <c r="G34" s="12"/>
    </row>
    <row r="35" spans="1:7" x14ac:dyDescent="0.25">
      <c r="A35" s="12"/>
      <c r="B35" s="12"/>
      <c r="C35" s="12"/>
      <c r="D35" s="12"/>
      <c r="F35" s="12"/>
      <c r="G35" s="12"/>
    </row>
    <row r="36" spans="1:7" x14ac:dyDescent="0.25">
      <c r="A36" s="12"/>
      <c r="B36" s="12"/>
      <c r="C36" s="12"/>
      <c r="D36" s="12"/>
      <c r="F36" s="12"/>
      <c r="G36" s="12"/>
    </row>
    <row r="37" spans="1:7" x14ac:dyDescent="0.25">
      <c r="A37" s="12"/>
      <c r="B37" s="12"/>
      <c r="C37" s="12"/>
      <c r="D37" s="12"/>
      <c r="F37" s="12"/>
      <c r="G37" s="12"/>
    </row>
    <row r="38" spans="1:7" x14ac:dyDescent="0.25">
      <c r="A38" s="12"/>
      <c r="B38" s="12"/>
      <c r="C38" s="12"/>
      <c r="D38" s="12"/>
      <c r="F38" s="12"/>
      <c r="G38" s="12"/>
    </row>
    <row r="39" spans="1:7" x14ac:dyDescent="0.25">
      <c r="A39" s="12"/>
      <c r="B39" s="12"/>
      <c r="C39" s="12"/>
      <c r="D39" s="12"/>
      <c r="F39" s="12"/>
      <c r="G39" s="12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33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e">
        <f>VLOOKUP(A242,[5]UKBuilding_List!$A$1:$D$476,3,FALSE)</f>
        <v>#N/A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Healthy Kentucky Research Building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2019-04-24T15:00:43Z</dcterms:modified>
</cp:coreProperties>
</file>