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20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H22" i="1" l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G22" i="1" l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<sst xmlns="http://schemas.openxmlformats.org/spreadsheetml/2006/main" count="115" uniqueCount="84">
  <si>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</si>
  <si>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</si>
  <si>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</si>
  <si>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</si>
  <si>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</si>
  <si>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</si>
  <si>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</si>
  <si>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</si>
  <si>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</si>
  <si>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</si>
  <si>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</si>
  <si>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</si>
  <si>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</si>
  <si>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</si>
  <si>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</si>
  <si>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</si>
  <si>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</si>
  <si>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</si>
  <si>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</si>
  <si>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</si>
  <si>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</si>
  <si>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</si>
  <si>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</si>
  <si>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</si>
  <si>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</si>
  <si>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</si>
  <si>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</si>
  <si>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</si>
  <si>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</si>
  <si>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</si>
  <si>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</si>
  <si>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</si>
  <si>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</si>
  <si>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</si>
  <si>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</si>
  <si>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</si>
  <si>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</si>
  <si>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</si>
  <si>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</si>
  <si>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</si>
  <si>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</si>
  <si>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</si>
  <si>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</si>
  <si>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</si>
  <si>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</si>
  <si>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</si>
  <si>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</si>
  <si>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</si>
  <si>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</si>
  <si>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</si>
  <si>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</si>
  <si>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</si>
  <si>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</si>
  <si>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</si>
  <si>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</si>
  <si>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</si>
  <si>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</si>
  <si>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</si>
  <si>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</si>
  <si>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</si>
  <si>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</si>
  <si>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</si>
  <si>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</si>
  <si>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</si>
  <si>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</si>
  <si>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</si>
  <si>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</si>
  <si>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</si>
  <si>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</si>
  <si>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</si>
  <si>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</si>
  <si>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</si>
  <si>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</si>
  <si>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</si>
  <si>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0220</t>
  </si>
  <si>
    <t>240</t>
  </si>
  <si>
    <t>240A</t>
  </si>
  <si>
    <t>240D</t>
  </si>
  <si>
    <t>240E</t>
  </si>
  <si>
    <t>02</t>
  </si>
  <si>
    <t>LX-0220-02-240D</t>
  </si>
  <si>
    <t>LX-0220-02-240E</t>
  </si>
  <si>
    <t>STUDENT REC CENTER - Room 240D</t>
  </si>
  <si>
    <t>STUDENT REC CENTER - Room 240E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</si>
</sst>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2" sqref="C12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42201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Bernard Johnson Student Rec Ctr</v>
      </c>
      <c r="C2" s="71"/>
      <c r="F2" s="24" t="s">
        <v>12</v>
      </c>
      <c r="G2" s="61" t="s">
        <v>73</v>
      </c>
      <c r="J2" s="15">
        <f>G22-J22</f>
        <v>2</v>
      </c>
      <c r="K2" s="15">
        <f>H22-M22</f>
        <v>2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79</v>
      </c>
      <c r="C6" s="11" t="s">
        <v>22</v>
      </c>
      <c r="D6" s="17" t="s">
        <v>5</v>
      </c>
      <c r="E6" s="37">
        <v>2143</v>
      </c>
      <c r="F6" s="37">
        <v>2023</v>
      </c>
      <c r="G6" s="34"/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 t="s">
        <v>76</v>
      </c>
      <c r="B7" s="28" t="s">
        <v>79</v>
      </c>
      <c r="C7" s="11" t="s">
        <v>22</v>
      </c>
      <c r="D7" s="17" t="s">
        <v>5</v>
      </c>
      <c r="E7" s="34">
        <v>2121</v>
      </c>
      <c r="F7" s="34">
        <v>2002</v>
      </c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 t="s">
        <v>77</v>
      </c>
      <c r="B8" s="28" t="s">
        <v>79</v>
      </c>
      <c r="C8" s="11" t="s">
        <v>24</v>
      </c>
      <c r="D8" s="17" t="s">
        <v>5</v>
      </c>
      <c r="E8" s="34">
        <v>0</v>
      </c>
      <c r="F8" s="34">
        <v>112</v>
      </c>
      <c r="G8" s="34" t="s">
        <v>3</v>
      </c>
      <c r="H8" s="17" t="s">
        <v>18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 t="s">
        <v>78</v>
      </c>
      <c r="B9" s="28" t="s">
        <v>79</v>
      </c>
      <c r="C9" s="11" t="s">
        <v>24</v>
      </c>
      <c r="D9" s="17" t="s">
        <v>5</v>
      </c>
      <c r="E9" s="34">
        <v>0</v>
      </c>
      <c r="F9" s="34">
        <v>114</v>
      </c>
      <c r="G9" s="34" t="s">
        <v>3</v>
      </c>
      <c r="H9" s="17" t="s">
        <v>18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2</v>
      </c>
      <c r="H22" s="13">
        <f>COUNTIF(H6:H21,"New Sign Required")</f>
        <v>2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3" sqref="F13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5.6640625" style="55" bestFit="1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0220</v>
      </c>
      <c r="C1" s="53"/>
      <c r="D1" s="18" t="s">
        <v>10</v>
      </c>
      <c r="E1" s="54">
        <f>'KD Changes'!G1</f>
        <v>42201</v>
      </c>
    </row>
    <row r="2" spans="1:10" x14ac:dyDescent="0.3">
      <c r="A2" s="57" t="s">
        <v>8</v>
      </c>
      <c r="B2" s="58" t="str">
        <f>VLOOKUP(B1,[1]BuildingList!A:B,2,FALSE)</f>
        <v>Bernard Johnson Student Rec Ctr</v>
      </c>
      <c r="C2" s="59"/>
      <c r="D2" s="60" t="s">
        <v>12</v>
      </c>
      <c r="E2" s="61" t="str">
        <f>'KD Changes'!G2</f>
        <v>Suzanna Bentley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80</v>
      </c>
      <c r="B6" s="73" t="s">
        <v>82</v>
      </c>
      <c r="C6" s="55" t="s">
        <v>69</v>
      </c>
      <c r="D6" s="34">
        <v>112</v>
      </c>
      <c r="G6" s="32"/>
      <c r="H6" s="32"/>
      <c r="I6" s="55"/>
      <c r="J6" s="55"/>
    </row>
    <row r="7" spans="1:10" x14ac:dyDescent="0.3">
      <c r="A7" s="72" t="s">
        <v>81</v>
      </c>
      <c r="B7" s="73" t="s">
        <v>83</v>
      </c>
      <c r="C7" s="55" t="s">
        <v>69</v>
      </c>
      <c r="D7" s="34">
        <v>114</v>
      </c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2" sqref="D2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2015-07-16T20:10:17Z</dcterms:modified>
</cp:coreProperties>
</file>