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16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<sst xmlns="http://schemas.openxmlformats.org/spreadsheetml/2006/main" count="97" uniqueCount="79">
  <si>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</si>
  <si>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</si>
  <si>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</si>
  <si>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</si>
  <si>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</si>
  <si>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</si>
  <si>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</si>
  <si>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</si>
  <si>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</si>
  <si>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</si>
  <si>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</si>
  <si>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</si>
  <si>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</si>
  <si>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</si>
  <si>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</si>
  <si>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</si>
  <si>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</si>
  <si>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</si>
  <si>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</si>
  <si>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</si>
  <si>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</si>
  <si>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</si>
  <si>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</si>
  <si>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</si>
  <si>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</si>
  <si>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</si>
  <si>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</si>
  <si>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</si>
  <si>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</si>
  <si>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</si>
  <si>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</si>
  <si>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</si>
  <si>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</si>
  <si>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</si>
  <si>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</si>
  <si>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</si>
  <si>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</si>
  <si>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</si>
  <si>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</si>
  <si>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</si>
  <si>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</si>
  <si>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</si>
  <si>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</si>
  <si>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</si>
  <si>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</si>
  <si>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</si>
  <si>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</si>
  <si>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</si>
  <si>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</si>
  <si>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</si>
  <si>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</si>
  <si>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</si>
  <si>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</si>
  <si>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</si>
  <si>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</si>
  <si>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</si>
  <si>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</si>
  <si>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</si>
  <si>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</si>
  <si>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</si>
  <si>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</si>
  <si>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</si>
  <si>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</si>
  <si>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</si>
  <si>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</si>
  <si>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</si>
  <si>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</si>
  <si>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</si>
  <si>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</si>
  <si>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</si>
  <si>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</si>
  <si>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</si>
  <si>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</si>
  <si>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</si>
  <si>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</si>
  <si>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0216</t>
  </si>
  <si>
    <t>02</t>
  </si>
  <si>
    <t>0239</t>
  </si>
  <si>
    <t>updates do not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</si>
</sst>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Frances Jewell Hall</v>
          </cell>
          <cell r="D79" t="str">
            <v>Frances Jewell Hall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Georgia M. Blazer Hall</v>
          </cell>
          <cell r="D100" t="str">
            <v>Georgia M. Blazer Hall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Sarah Bennett Holmes Hall</v>
          </cell>
          <cell r="D284" t="str">
            <v>Sarah Bennett Holmes Hall</v>
          </cell>
        </row>
        <row r="285">
          <cell r="A285" t="str">
            <v>0463</v>
          </cell>
          <cell r="B285">
            <v>463</v>
          </cell>
          <cell r="C285" t="str">
            <v>Cleona Belle Matthews Boyd Hall</v>
          </cell>
          <cell r="D285" t="str">
            <v>Cleona Belle Matthews Boyd Hall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11" sqref="C11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42569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Multi-Disciplinary Research Lab #3</v>
      </c>
      <c r="C2" s="78"/>
      <c r="F2" s="69" t="s">
        <v>12</v>
      </c>
      <c r="G2" s="22" t="s">
        <v>72</v>
      </c>
      <c r="J2" s="15">
        <f>G35-J35</f>
        <v>1</v>
      </c>
      <c r="K2" s="15">
        <f>H35-M35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77</v>
      </c>
      <c r="B6" s="48" t="s">
        <v>76</v>
      </c>
      <c r="C6" s="42" t="s">
        <v>27</v>
      </c>
      <c r="D6" s="41" t="s">
        <v>5</v>
      </c>
      <c r="E6" s="50">
        <v>117</v>
      </c>
      <c r="F6" s="50">
        <v>116</v>
      </c>
      <c r="G6" s="50" t="s">
        <v>3</v>
      </c>
      <c r="H6" s="41" t="s">
        <v>18</v>
      </c>
      <c r="I6" s="42"/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/>
      <c r="B7" s="48"/>
      <c r="C7" s="42"/>
      <c r="E7" s="50"/>
      <c r="F7" s="50"/>
      <c r="G7" s="50"/>
      <c r="I7" s="42"/>
      <c r="J7" s="59"/>
      <c r="K7" s="60"/>
      <c r="L7" s="59"/>
      <c r="M7" s="59"/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9" sqref="C19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0216</v>
      </c>
      <c r="C1" s="39"/>
      <c r="D1" s="17" t="s">
        <v>10</v>
      </c>
      <c r="E1" s="40">
        <f>'KD Changes'!G1</f>
        <v>42569</v>
      </c>
    </row>
    <row r="2" spans="1:10" ht="15" customHeight="1" x14ac:dyDescent="0.25">
      <c r="A2" s="43" t="s">
        <v>8</v>
      </c>
      <c r="B2" s="44" t="str">
        <f>VLOOKUP(B1,[1]BuildingList!A:B,2,FALSE)</f>
        <v>Multi-Disciplinary Research Lab #3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E6" s="41" t="s">
        <v>78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str">
        <f>VLOOKUP(A67,[4]UKBuilding_List!$A$1:$D$376,3,FALSE)</f>
        <v>453 Columbia</v>
      </c>
      <c r="C67" s="1"/>
    </row>
    <row r="68" spans="1:3" x14ac:dyDescent="0.25">
      <c r="A68" s="2" t="str">
        <f>([4]UKBuilding_List!A68)</f>
        <v>0084</v>
      </c>
      <c r="B68" s="3" t="str">
        <f>VLOOKUP(A68,[4]UKBuilding_List!$A$1:$D$376,3,FALSE)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VLOOKUP(A69,[4]UKBuilding_List!$A$1:$D$376,3,FALSE)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VLOOKUP(A70,[4]UKBuilding_List!$A$1:$D$376,3,FALSE)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VLOOKUP(A71,[4]UKBuilding_List!$A$1:$D$376,3,FALSE)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VLOOKUP(A72,[4]UKBuilding_List!$A$1:$D$376,3,FALSE)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VLOOKUP(A73,[4]UKBuilding_List!$A$1:$D$376,3,FALSE)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VLOOKUP(A74,[4]UKBuilding_List!$A$1:$D$376,3,FALSE)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VLOOKUP(A75,[4]UKBuilding_List!$A$1:$D$376,3,FALSE)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VLOOKUP(A76,[4]UKBuilding_List!$A$1:$D$376,3,FALSE)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VLOOKUP(A77,[4]UKBuilding_List!$A$1:$D$376,3,FALSE)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VLOOKUP(A78,[4]UKBuilding_List!$A$1:$D$376,3,FALSE)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VLOOKUP(A79,[4]UKBuilding_List!$A$1:$D$376,3,FALSE)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VLOOKUP(A80,[4]UKBuilding_List!$A$1:$D$376,3,FALSE)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VLOOKUP(A81,[4]UKBuilding_List!$A$1:$D$376,3,FALSE)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VLOOKUP(A82,[4]UKBuilding_List!$A$1:$D$376,3,FALSE)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VLOOKUP(A83,[4]UKBuilding_List!$A$1:$D$376,3,FALSE)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VLOOKUP(A84,[4]UKBuilding_List!$A$1:$D$376,3,FALSE)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VLOOKUP(A85,[4]UKBuilding_List!$A$1:$D$376,3,FALSE)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VLOOKUP(A86,[4]UKBuilding_List!$A$1:$D$376,3,FALSE)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VLOOKUP(A87,[4]UKBuilding_List!$A$1:$D$376,3,FALSE)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VLOOKUP(A88,[4]UKBuilding_List!$A$1:$D$376,3,FALSE)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VLOOKUP(A89,[4]UKBuilding_List!$A$1:$D$376,3,FALSE)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VLOOKUP(A90,[4]UKBuilding_List!$A$1:$D$376,3,FALSE)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VLOOKUP(A91,[4]UKBuilding_List!$A$1:$D$376,3,FALSE)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VLOOKUP(A92,[4]UKBuilding_List!$A$1:$D$376,3,FALSE)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VLOOKUP(A93,[4]UKBuilding_List!$A$1:$D$376,3,FALSE)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VLOOKUP(A94,[4]UKBuilding_List!$A$1:$D$376,3,FALSE)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VLOOKUP(A95,[4]UKBuilding_List!$A$1:$D$376,3,FALSE)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VLOOKUP(A96,[4]UKBuilding_List!$A$1:$D$376,3,FALSE)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VLOOKUP(A97,[4]UKBuilding_List!$A$1:$D$376,3,FALSE)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VLOOKUP(A98,[4]UKBuilding_List!$A$1:$D$376,3,FALSE)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VLOOKUP(A99,[4]UKBuilding_List!$A$1:$D$376,3,FALSE)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VLOOKUP(A100,[4]UKBuilding_List!$A$1:$D$376,3,FALSE)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VLOOKUP(A101,[4]UKBuilding_List!$A$1:$D$376,3,FALSE)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VLOOKUP(A102,[4]UKBuilding_List!$A$1:$D$376,3,FALSE)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VLOOKUP(A103,[4]UKBuilding_List!$A$1:$D$376,3,FALSE)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VLOOKUP(A104,[4]UKBuilding_List!$A$1:$D$376,3,FALSE)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VLOOKUP(A105,[4]UKBuilding_List!$A$1:$D$376,3,FALSE)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VLOOKUP(A106,[4]UKBuilding_List!$A$1:$D$376,3,FALSE)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VLOOKUP(A107,[4]UKBuilding_List!$A$1:$D$376,3,FALSE)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VLOOKUP(A108,[4]UKBuilding_List!$A$1:$D$376,3,FALSE)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VLOOKUP(A109,[4]UKBuilding_List!$A$1:$D$376,3,FALSE)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VLOOKUP(A110,[4]UKBuilding_List!$A$1:$D$376,3,FALSE)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VLOOKUP(A111,[4]UKBuilding_List!$A$1:$D$376,3,FALSE)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VLOOKUP(A112,[4]UKBuilding_List!$A$1:$D$376,3,FALSE)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VLOOKUP(A113,[4]UKBuilding_List!$A$1:$D$376,3,FALSE)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VLOOKUP(A114,[4]UKBuilding_List!$A$1:$D$376,3,FALSE)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VLOOKUP(A115,[4]UKBuilding_List!$A$1:$D$376,3,FALSE)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VLOOKUP(A116,[4]UKBuilding_List!$A$1:$D$376,3,FALSE)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VLOOKUP(A117,[4]UKBuilding_List!$A$1:$D$376,3,FALSE)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VLOOKUP(A118,[4]UKBuilding_List!$A$1:$D$376,3,FALSE)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VLOOKUP(A119,[4]UKBuilding_List!$A$1:$D$376,3,FALSE)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VLOOKUP(A120,[4]UKBuilding_List!$A$1:$D$376,3,FALSE)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VLOOKUP(A121,[4]UKBuilding_List!$A$1:$D$376,3,FALSE)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VLOOKUP(A122,[4]UKBuilding_List!$A$1:$D$376,3,FALSE)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VLOOKUP(A123,[4]UKBuilding_List!$A$1:$D$376,3,FALSE)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VLOOKUP(A124,[4]UKBuilding_List!$A$1:$D$376,3,FALSE)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VLOOKUP(A125,[4]UKBuilding_List!$A$1:$D$376,3,FALSE)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VLOOKUP(A126,[4]UKBuilding_List!$A$1:$D$376,3,FALSE)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VLOOKUP(A127,[4]UKBuilding_List!$A$1:$D$376,3,FALSE)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VLOOKUP(A128,[4]UKBuilding_List!$A$1:$D$376,3,FALSE)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VLOOKUP(A129,[4]UKBuilding_List!$A$1:$D$376,3,FALSE)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VLOOKUP(A130,[4]UKBuilding_List!$A$1:$D$376,3,FALSE)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VLOOKUP(A131,[4]UKBuilding_List!$A$1:$D$376,3,FALSE)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VLOOKUP(A132,[4]UKBuilding_List!$A$1:$D$376,3,FALSE)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VLOOKUP(A133,[4]UKBuilding_List!$A$1:$D$376,3,FALSE)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VLOOKUP(A134,[4]UKBuilding_List!$A$1:$D$376,3,FALSE)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VLOOKUP(A135,[4]UKBuilding_List!$A$1:$D$376,3,FALSE)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VLOOKUP(A136,[4]UKBuilding_List!$A$1:$D$376,3,FALSE)</f>
        <v>Academic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VLOOKUP(A137,[4]UKBuilding_List!$A$1:$D$376,3,FALSE)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VLOOKUP(A138,[4]UKBuilding_List!$A$1:$D$376,3,FALSE)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VLOOKUP(A139,[4]UKBuilding_List!$A$1:$D$376,3,FALSE)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VLOOKUP(A140,[4]UKBuilding_List!$A$1:$D$376,3,FALSE)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VLOOKUP(A141,[4]UKBuilding_List!$A$1:$D$376,3,FALSE)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VLOOKUP(A142,[4]UKBuilding_List!$A$1:$D$376,3,FALSE)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VLOOKUP(A143,[4]UKBuilding_List!$A$1:$D$376,3,FALSE)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VLOOKUP(A144,[4]UKBuilding_List!$A$1:$D$376,3,FALSE)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VLOOKUP(A145,[4]UKBuilding_List!$A$1:$D$376,3,FALSE)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VLOOKUP(A146,[4]UKBuilding_List!$A$1:$D$376,3,FALSE)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VLOOKUP(A147,[4]UKBuilding_List!$A$1:$D$376,3,FALSE)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str">
        <f>VLOOKUP(A148,[4]UKBuilding_List!$A$1:$D$376,3,FALSE)</f>
        <v>Bus Shelter #5</v>
      </c>
      <c r="C148" s="1"/>
    </row>
    <row r="149" spans="1:3" x14ac:dyDescent="0.25">
      <c r="A149" s="2" t="str">
        <f>([4]UKBuilding_List!A149)</f>
        <v>0188</v>
      </c>
      <c r="B149" s="3" t="str">
        <f>VLOOKUP(A149,[4]UKBuilding_List!$A$1:$D$376,3,FALSE)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VLOOKUP(A150,[4]UKBuilding_List!$A$1:$D$376,3,FALSE)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VLOOKUP(A151,[4]UKBuilding_List!$A$1:$D$376,3,FALSE)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VLOOKUP(A152,[4]UKBuilding_List!$A$1:$D$376,3,FALSE)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VLOOKUP(A153,[4]UKBuilding_List!$A$1:$D$376,3,FALSE)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VLOOKUP(A154,[4]UKBuilding_List!$A$1:$D$376,3,FALSE)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VLOOKUP(A155,[4]UKBuilding_List!$A$1:$D$376,3,FALSE)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VLOOKUP(A156,[4]UKBuilding_List!$A$1:$D$376,3,FALSE)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VLOOKUP(A157,[4]UKBuilding_List!$A$1:$D$376,3,FALSE)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VLOOKUP(A158,[4]UKBuilding_List!$A$1:$D$376,3,FALSE)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VLOOKUP(A159,[4]UKBuilding_List!$A$1:$D$376,3,FALSE)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VLOOKUP(A160,[4]UKBuilding_List!$A$1:$D$376,3,FALSE)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VLOOKUP(A161,[4]UKBuilding_List!$A$1:$D$376,3,FALSE)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VLOOKUP(A162,[4]UKBuilding_List!$A$1:$D$376,3,FALSE)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VLOOKUP(A163,[4]UKBuilding_List!$A$1:$D$376,3,FALSE)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VLOOKUP(A164,[4]UKBuilding_List!$A$1:$D$376,3,FALSE)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VLOOKUP(A165,[4]UKBuilding_List!$A$1:$D$376,3,FALSE)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VLOOKUP(A166,[4]UKBuilding_List!$A$1:$D$376,3,FALSE)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VLOOKUP(A167,[4]UKBuilding_List!$A$1:$D$376,3,FALSE)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VLOOKUP(A168,[4]UKBuilding_List!$A$1:$D$376,3,FALSE)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VLOOKUP(A169,[4]UKBuilding_List!$A$1:$D$376,3,FALSE)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VLOOKUP(A170,[4]UKBuilding_List!$A$1:$D$376,3,FALSE)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VLOOKUP(A171,[4]UKBuilding_List!$A$1:$D$376,3,FALSE)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VLOOKUP(A172,[4]UKBuilding_List!$A$1:$D$376,3,FALSE)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VLOOKUP(A173,[4]UKBuilding_List!$A$1:$D$376,3,FALSE)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VLOOKUP(A174,[4]UKBuilding_List!$A$1:$D$376,3,FALSE)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VLOOKUP(A175,[4]UKBuilding_List!$A$1:$D$376,3,FALSE)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VLOOKUP(A176,[4]UKBuilding_List!$A$1:$D$376,3,FALSE)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VLOOKUP(A177,[4]UKBuilding_List!$A$1:$D$376,3,FALSE)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VLOOKUP(A178,[4]UKBuilding_List!$A$1:$D$376,3,FALSE)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VLOOKUP(A179,[4]UKBuilding_List!$A$1:$D$376,3,FALSE)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VLOOKUP(A180,[4]UKBuilding_List!$A$1:$D$376,3,FALSE)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VLOOKUP(A181,[4]UKBuilding_List!$A$1:$D$376,3,FALSE)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VLOOKUP(A182,[4]UKBuilding_List!$A$1:$D$376,3,FALSE)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VLOOKUP(A183,[4]UKBuilding_List!$A$1:$D$376,3,FALSE)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VLOOKUP(A184,[4]UKBuilding_List!$A$1:$D$376,3,FALSE)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VLOOKUP(A185,[4]UKBuilding_List!$A$1:$D$376,3,FALSE)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VLOOKUP(A186,[4]UKBuilding_List!$A$1:$D$376,3,FALSE)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VLOOKUP(A187,[4]UKBuilding_List!$A$1:$D$376,3,FALSE)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VLOOKUP(A188,[4]UKBuilding_List!$A$1:$D$376,3,FALSE)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VLOOKUP(A189,[4]UKBuilding_List!$A$1:$D$376,3,FALSE)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VLOOKUP(A190,[4]UKBuilding_List!$A$1:$D$376,3,FALSE)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VLOOKUP(A191,[4]UKBuilding_List!$A$1:$D$376,3,FALSE)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VLOOKUP(A192,[4]UKBuilding_List!$A$1:$D$376,3,FALSE)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VLOOKUP(A193,[4]UKBuilding_List!$A$1:$D$376,3,FALSE)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VLOOKUP(A194,[4]UKBuilding_List!$A$1:$D$376,3,FALSE)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VLOOKUP(A195,[4]UKBuilding_List!$A$1:$D$376,3,FALSE)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VLOOKUP(A196,[4]UKBuilding_List!$A$1:$D$376,3,FALSE)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VLOOKUP(A197,[4]UKBuilding_List!$A$1:$D$376,3,FALSE)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VLOOKUP(A198,[4]UKBuilding_List!$A$1:$D$376,3,FALSE)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VLOOKUP(A199,[4]UKBuilding_List!$A$1:$D$376,3,FALSE)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VLOOKUP(A200,[4]UKBuilding_List!$A$1:$D$376,3,FALSE)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VLOOKUP(A201,[4]UKBuilding_List!$A$1:$D$376,3,FALSE)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VLOOKUP(A202,[4]UKBuilding_List!$A$1:$D$376,3,FALSE)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VLOOKUP(A203,[4]UKBuilding_List!$A$1:$D$376,3,FALSE)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VLOOKUP(A204,[4]UKBuilding_List!$A$1:$D$376,3,FALSE)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VLOOKUP(A205,[4]UKBuilding_List!$A$1:$D$376,3,FALSE)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VLOOKUP(A206,[4]UKBuilding_List!$A$1:$D$376,3,FALSE)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VLOOKUP(A207,[4]UKBuilding_List!$A$1:$D$376,3,FALSE)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VLOOKUP(A208,[4]UKBuilding_List!$A$1:$D$376,3,FALSE)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VLOOKUP(A209,[4]UKBuilding_List!$A$1:$D$376,3,FALSE)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VLOOKUP(A210,[4]UKBuilding_List!$A$1:$D$376,3,FALSE)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VLOOKUP(A211,[4]UKBuilding_List!$A$1:$D$376,3,FALSE)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VLOOKUP(A212,[4]UKBuilding_List!$A$1:$D$376,3,FALSE)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VLOOKUP(A213,[4]UKBuilding_List!$A$1:$D$376,3,FALSE)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VLOOKUP(A214,[4]UKBuilding_List!$A$1:$D$376,3,FALSE)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VLOOKUP(A215,[4]UKBuilding_List!$A$1:$D$376,3,FALSE)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VLOOKUP(A216,[4]UKBuilding_List!$A$1:$D$376,3,FALSE)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VLOOKUP(A217,[4]UKBuilding_List!$A$1:$D$376,3,FALSE)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VLOOKUP(A218,[4]UKBuilding_List!$A$1:$D$376,3,FALSE)</f>
        <v>The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VLOOKUP(A219,[4]UKBuilding_List!$A$1:$D$376,3,FALSE)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VLOOKUP(A220,[4]UKBuilding_List!$A$1:$D$376,3,FALSE)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VLOOKUP(A221,[4]UKBuilding_List!$A$1:$D$376,3,FALSE)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VLOOKUP(A222,[4]UKBuilding_List!$A$1:$D$376,3,FALSE)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VLOOKUP(A223,[4]UKBuilding_List!$A$1:$D$376,3,FALSE)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VLOOKUP(A224,[4]UKBuilding_List!$A$1:$D$376,3,FALSE)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VLOOKUP(A225,[4]UKBuilding_List!$A$1:$D$376,3,FALSE)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VLOOKUP(A226,[4]UKBuilding_List!$A$1:$D$376,3,FALSE)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VLOOKUP(A227,[4]UKBuilding_List!$A$1:$D$376,3,FALSE)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VLOOKUP(A228,[4]UKBuilding_List!$A$1:$D$376,3,FALSE)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VLOOKUP(A229,[4]UKBuilding_List!$A$1:$D$376,3,FALSE)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VLOOKUP(A230,[4]UKBuilding_List!$A$1:$D$376,3,FALSE)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VLOOKUP(A231,[4]UKBuilding_List!$A$1:$D$376,3,FALSE)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VLOOKUP(A232,[4]UKBuilding_List!$A$1:$D$376,3,FALSE)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VLOOKUP(A233,[4]UKBuilding_List!$A$1:$D$376,3,FALSE)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VLOOKUP(A234,[4]UKBuilding_List!$A$1:$D$376,3,FALSE)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VLOOKUP(A235,[4]UKBuilding_List!$A$1:$D$376,3,FALSE)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VLOOKUP(A236,[4]UKBuilding_List!$A$1:$D$376,3,FALSE)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VLOOKUP(A237,[4]UKBuilding_List!$A$1:$D$376,3,FALSE)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VLOOKUP(A238,[4]UKBuilding_List!$A$1:$D$376,3,FALSE)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VLOOKUP(A239,[4]UKBuilding_List!$A$1:$D$376,3,FALSE)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VLOOKUP(A240,[4]UKBuilding_List!$A$1:$D$376,3,FALSE)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VLOOKUP(A241,[4]UKBuilding_List!$A$1:$D$376,3,FALSE)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VLOOKUP(A242,[4]UKBuilding_List!$A$1:$D$376,3,FALSE)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VLOOKUP(A243,[4]UKBuilding_List!$A$1:$D$376,3,FALSE)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VLOOKUP(A244,[4]UKBuilding_List!$A$1:$D$376,3,FALSE)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VLOOKUP(A245,[4]UKBuilding_List!$A$1:$D$376,3,FALSE)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VLOOKUP(A246,[4]UKBuilding_List!$A$1:$D$376,3,FALSE)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VLOOKUP(A247,[4]UKBuilding_List!$A$1:$D$376,3,FALSE)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VLOOKUP(A248,[4]UKBuilding_List!$A$1:$D$376,3,FALSE)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VLOOKUP(A249,[4]UKBuilding_List!$A$1:$D$376,3,FALSE)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VLOOKUP(A250,[4]UKBuilding_List!$A$1:$D$376,3,FALSE)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VLOOKUP(A251,[4]UKBuilding_List!$A$1:$D$376,3,FALSE)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VLOOKUP(A252,[4]UKBuilding_List!$A$1:$D$376,3,FALSE)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VLOOKUP(A253,[4]UKBuilding_List!$A$1:$D$376,3,FALSE)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VLOOKUP(A254,[4]UKBuilding_List!$A$1:$D$376,3,FALSE)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VLOOKUP(A255,[4]UKBuilding_List!$A$1:$D$376,3,FALSE)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VLOOKUP(A256,[4]UKBuilding_List!$A$1:$D$376,3,FALSE)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VLOOKUP(A257,[4]UKBuilding_List!$A$1:$D$376,3,FALSE)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VLOOKUP(A258,[4]UKBuilding_List!$A$1:$D$376,3,FALSE)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VLOOKUP(A259,[4]UKBuilding_List!$A$1:$D$376,3,FALSE)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VLOOKUP(A260,[4]UKBuilding_List!$A$1:$D$376,3,FALSE)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VLOOKUP(A261,[4]UKBuilding_List!$A$1:$D$376,3,FALSE)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VLOOKUP(A262,[4]UKBuilding_List!$A$1:$D$376,3,FALSE)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VLOOKUP(A263,[4]UKBuilding_List!$A$1:$D$376,3,FALSE)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VLOOKUP(A264,[4]UKBuilding_List!$A$1:$D$376,3,FALSE)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VLOOKUP(A265,[4]UKBuilding_List!$A$1:$D$376,3,FALSE)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VLOOKUP(A266,[4]UKBuilding_List!$A$1:$D$376,3,FALSE)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VLOOKUP(A267,[4]UKBuilding_List!$A$1:$D$376,3,FALSE)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VLOOKUP(A268,[4]UKBuilding_List!$A$1:$D$376,3,FALSE)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VLOOKUP(A269,[4]UKBuilding_List!$A$1:$D$376,3,FALSE)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VLOOKUP(A270,[4]UKBuilding_List!$A$1:$D$376,3,FALSE)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VLOOKUP(A271,[4]UKBuilding_List!$A$1:$D$376,3,FALSE)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VLOOKUP(A272,[4]UKBuilding_List!$A$1:$D$376,3,FALSE)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VLOOKUP(A273,[4]UKBuilding_List!$A$1:$D$376,3,FALSE)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VLOOKUP(A274,[4]UKBuilding_List!$A$1:$D$376,3,FALSE)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VLOOKUP(A275,[4]UKBuilding_List!$A$1:$D$376,3,FALSE)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VLOOKUP(A276,[4]UKBuilding_List!$A$1:$D$376,3,FALSE)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VLOOKUP(A277,[4]UKBuilding_List!$A$1:$D$376,3,FALSE)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VLOOKUP(A278,[4]UKBuilding_List!$A$1:$D$376,3,FALSE)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VLOOKUP(A279,[4]UKBuilding_List!$A$1:$D$376,3,FALSE)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VLOOKUP(A280,[4]UKBuilding_List!$A$1:$D$376,3,FALSE)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VLOOKUP(A281,[4]UKBuilding_List!$A$1:$D$376,3,FALSE)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VLOOKUP(A282,[4]UKBuilding_List!$A$1:$D$376,3,FALSE)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VLOOKUP(A283,[4]UKBuilding_List!$A$1:$D$376,3,FALSE)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VLOOKUP(A284,[4]UKBuilding_List!$A$1:$D$376,3,FALSE)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VLOOKUP(A285,[4]UKBuilding_List!$A$1:$D$376,3,FALSE)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VLOOKUP(A286,[4]UKBuilding_List!$A$1:$D$376,3,FALSE)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VLOOKUP(A287,[4]UKBuilding_List!$A$1:$D$376,3,FALSE)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VLOOKUP(A288,[4]UKBuilding_List!$A$1:$D$376,3,FALSE)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VLOOKUP(A289,[4]UKBuilding_List!$A$1:$D$376,3,FALSE)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VLOOKUP(A290,[4]UKBuilding_List!$A$1:$D$376,3,FALSE)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VLOOKUP(A291,[4]UKBuilding_List!$A$1:$D$376,3,FALSE)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VLOOKUP(A292,[4]UKBuilding_List!$A$1:$D$376,3,FALSE)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VLOOKUP(A293,[4]UKBuilding_List!$A$1:$D$376,3,FALSE)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VLOOKUP(A294,[4]UKBuilding_List!$A$1:$D$376,3,FALSE)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VLOOKUP(A295,[4]UKBuilding_List!$A$1:$D$376,3,FALSE)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VLOOKUP(A296,[4]UKBuilding_List!$A$1:$D$376,3,FALSE)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VLOOKUP(A297,[4]UKBuilding_List!$A$1:$D$376,3,FALSE)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VLOOKUP(A298,[4]UKBuilding_List!$A$1:$D$376,3,FALSE)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VLOOKUP(A299,[4]UKBuilding_List!$A$1:$D$376,3,FALSE)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VLOOKUP(A300,[4]UKBuilding_List!$A$1:$D$376,3,FALSE)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VLOOKUP(A301,[4]UKBuilding_List!$A$1:$D$376,3,FALSE)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VLOOKUP(A302,[4]UKBuilding_List!$A$1:$D$376,3,FALSE)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VLOOKUP(A303,[4]UKBuilding_List!$A$1:$D$376,3,FALSE)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VLOOKUP(A304,[4]UKBuilding_List!$A$1:$D$376,3,FALSE)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VLOOKUP(A305,[4]UKBuilding_List!$A$1:$D$376,3,FALSE)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VLOOKUP(A306,[4]UKBuilding_List!$A$1:$D$376,3,FALSE)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VLOOKUP(A307,[4]UKBuilding_List!$A$1:$D$376,3,FALSE)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VLOOKUP(A308,[4]UKBuilding_List!$A$1:$D$376,3,FALSE)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VLOOKUP(A309,[4]UKBuilding_List!$A$1:$D$376,3,FALSE)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VLOOKUP(A310,[4]UKBuilding_List!$A$1:$D$376,3,FALSE)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VLOOKUP(A311,[4]UKBuilding_List!$A$1:$D$376,3,FALSE)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VLOOKUP(A312,[4]UKBuilding_List!$A$1:$D$376,3,FALSE)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VLOOKUP(A313,[4]UKBuilding_List!$A$1:$D$376,3,FALSE)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VLOOKUP(A314,[4]UKBuilding_List!$A$1:$D$376,3,FALSE)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VLOOKUP(A315,[4]UKBuilding_List!$A$1:$D$376,3,FALSE)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VLOOKUP(A316,[4]UKBuilding_List!$A$1:$D$376,3,FALSE)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VLOOKUP(A317,[4]UKBuilding_List!$A$1:$D$376,3,FALSE)</f>
        <v>Bio-Pharm (BP)</v>
      </c>
      <c r="C317" s="1"/>
    </row>
    <row r="318" spans="1:3" x14ac:dyDescent="0.25">
      <c r="A318" s="2" t="str">
        <f>([4]UKBuilding_List!A318)</f>
        <v>0601</v>
      </c>
      <c r="B318" s="3" t="str">
        <f>VLOOKUP(A318,[4]UKBuilding_List!$A$1:$D$376,3,FALSE)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VLOOKUP(A319,[4]UKBuilding_List!$A$1:$D$376,3,FALSE)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VLOOKUP(A320,[4]UKBuilding_List!$A$1:$D$376,3,FALSE)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VLOOKUP(A321,[4]UKBuilding_List!$A$1:$D$376,3,FALSE)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VLOOKUP(A322,[4]UKBuilding_List!$A$1:$D$376,3,FALSE)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VLOOKUP(A323,[4]UKBuilding_List!$A$1:$D$376,3,FALSE)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VLOOKUP(A324,[4]UKBuilding_List!$A$1:$D$376,3,FALSE)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VLOOKUP(A325,[4]UKBuilding_List!$A$1:$D$376,3,FALSE)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VLOOKUP(A326,[4]UKBuilding_List!$A$1:$D$376,3,FALSE)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VLOOKUP(A327,[4]UKBuilding_List!$A$1:$D$376,3,FALSE)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VLOOKUP(A328,[4]UKBuilding_List!$A$1:$D$376,3,FALSE)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str">
        <f>VLOOKUP(A329,[4]UKBuilding_List!$A$1:$D$376,3,FALSE)</f>
        <v>118 Conn Terrace</v>
      </c>
      <c r="C329" s="1"/>
    </row>
    <row r="330" spans="1:3" x14ac:dyDescent="0.25">
      <c r="A330" s="2" t="str">
        <f>([4]UKBuilding_List!A330)</f>
        <v>0618</v>
      </c>
      <c r="B330" s="3" t="str">
        <f>VLOOKUP(A330,[4]UKBuilding_List!$A$1:$D$376,3,FALSE)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str">
        <f>VLOOKUP(A331,[4]UKBuilding_List!$A$1:$D$376,3,FALSE)</f>
        <v>120 Conn Terrace</v>
      </c>
      <c r="C331" s="1"/>
    </row>
    <row r="332" spans="1:3" x14ac:dyDescent="0.25">
      <c r="A332" s="2" t="str">
        <f>([4]UKBuilding_List!A332)</f>
        <v>0625</v>
      </c>
      <c r="B332" s="3" t="str">
        <f>VLOOKUP(A332,[4]UKBuilding_List!$A$1:$D$376,3,FALSE)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VLOOKUP(A333,[4]UKBuilding_List!$A$1:$D$376,3,FALSE)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VLOOKUP(A334,[4]UKBuilding_List!$A$1:$D$376,3,FALSE)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VLOOKUP(A335,[4]UKBuilding_List!$A$1:$D$376,3,FALSE)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VLOOKUP(A336,[4]UKBuilding_List!$A$1:$D$376,3,FALSE)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VLOOKUP(A337,[4]UKBuilding_List!$A$1:$D$376,3,FALSE)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VLOOKUP(A338,[4]UKBuilding_List!$A$1:$D$376,3,FALSE)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VLOOKUP(A339,[4]UKBuilding_List!$A$1:$D$376,3,FALSE)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VLOOKUP(A340,[4]UKBuilding_List!$A$1:$D$376,3,FALSE)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VLOOKUP(A341,[4]UKBuilding_List!$A$1:$D$376,3,FALSE)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VLOOKUP(A342,[4]UKBuilding_List!$A$1:$D$376,3,FALSE)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VLOOKUP(A343,[4]UKBuilding_List!$A$1:$D$376,3,FALSE)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VLOOKUP(A344,[4]UKBuilding_List!$A$1:$D$376,3,FALSE)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VLOOKUP(A345,[4]UKBuilding_List!$A$1:$D$376,3,FALSE)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VLOOKUP(A346,[4]UKBuilding_List!$A$1:$D$376,3,FALSE)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VLOOKUP(A347,[4]UKBuilding_List!$A$1:$D$376,3,FALSE)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VLOOKUP(A348,[4]UKBuilding_List!$A$1:$D$376,3,FALSE)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VLOOKUP(A349,[4]UKBuilding_List!$A$1:$D$376,3,FALSE)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VLOOKUP(A350,[4]UKBuilding_List!$A$1:$D$376,3,FALSE)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VLOOKUP(A351,[4]UKBuilding_List!$A$1:$D$376,3,FALSE)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VLOOKUP(A352,[4]UKBuilding_List!$A$1:$D$376,3,FALSE)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VLOOKUP(A353,[4]UKBuilding_List!$A$1:$D$376,3,FALSE)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VLOOKUP(A354,[4]UKBuilding_List!$A$1:$D$376,3,FALSE)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VLOOKUP(A355,[4]UKBuilding_List!$A$1:$D$376,3,FALSE)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VLOOKUP(A356,[4]UKBuilding_List!$A$1:$D$376,3,FALSE)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VLOOKUP(A357,[4]UKBuilding_List!$A$1:$D$376,3,FALSE)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VLOOKUP(A358,[4]UKBuilding_List!$A$1:$D$376,3,FALSE)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VLOOKUP(A359,[4]UKBuilding_List!$A$1:$D$376,3,FALSE)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VLOOKUP(A360,[4]UKBuilding_List!$A$1:$D$376,3,FALSE)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VLOOKUP(A361,[4]UKBuilding_List!$A$1:$D$376,3,FALSE)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VLOOKUP(A362,[4]UKBuilding_List!$A$1:$D$376,3,FALSE)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VLOOKUP(A363,[4]UKBuilding_List!$A$1:$D$376,3,FALSE)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VLOOKUP(A364,[4]UKBuilding_List!$A$1:$D$376,3,FALSE)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VLOOKUP(A365,[4]UKBuilding_List!$A$1:$D$376,3,FALSE)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VLOOKUP(A366,[4]UKBuilding_List!$A$1:$D$376,3,FALSE)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VLOOKUP(A367,[4]UKBuilding_List!$A$1:$D$376,3,FALSE)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VLOOKUP(A368,[4]UKBuilding_List!$A$1:$D$376,3,FALSE)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VLOOKUP(A369,[4]UKBuilding_List!$A$1:$D$376,3,FALSE)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VLOOKUP(A370,[4]UKBuilding_List!$A$1:$D$376,3,FALSE)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VLOOKUP(A371,[4]UKBuilding_List!$A$1:$D$376,3,FALSE)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VLOOKUP(A372,[4]UKBuilding_List!$A$1:$D$376,3,FALSE)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VLOOKUP(A373,[4]UKBuilding_List!$A$1:$D$376,3,FALSE)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VLOOKUP(A374,[4]UKBuilding_List!$A$1:$D$376,3,FALSE)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VLOOKUP(A375,[4]UKBuilding_List!$A$1:$D$376,3,FALSE)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VLOOKUP(A376,[4]UKBuilding_List!$A$1:$D$376,3,FALSE)</f>
        <v>685 S Limestone</v>
      </c>
      <c r="C376" s="1"/>
    </row>
    <row r="377" spans="1:3" x14ac:dyDescent="0.25">
      <c r="A377" s="2">
        <f>([4]UKBuilding_List!A377)</f>
        <v>1200</v>
      </c>
      <c r="B377" s="3" t="e">
        <f>VLOOKUP(A377,[4]UKBuilding_List!$A$1:$D$376,3,FALSE)</f>
        <v>#N/A</v>
      </c>
      <c r="C377" s="1"/>
    </row>
    <row r="378" spans="1:3" x14ac:dyDescent="0.25">
      <c r="A378" s="2">
        <f>([4]UKBuilding_List!A378)</f>
        <v>1201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8633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9127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2016-07-28T13:46:23Z</dcterms:modified>
</cp:coreProperties>
</file>