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504" yWindow="4776" windowWidth="15396" windowHeight="709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<sst xmlns="http://schemas.openxmlformats.org/spreadsheetml/2006/main" count="99" uniqueCount="83">
  <si>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</si>
  <si>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</si>
  <si>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</si>
  <si>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</si>
  <si>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</si>
  <si>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</si>
  <si>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</si>
  <si>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</si>
  <si>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</si>
  <si>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</si>
  <si>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</si>
  <si>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</si>
  <si>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</si>
  <si>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</si>
  <si>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</si>
  <si>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</si>
  <si>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</si>
  <si>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</si>
  <si>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</si>
  <si>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</si>
  <si>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</si>
  <si>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</si>
  <si>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</si>
  <si>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</si>
  <si>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</si>
  <si>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</si>
  <si>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</si>
  <si>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</si>
  <si>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</si>
  <si>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</si>
  <si>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</si>
  <si>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</si>
  <si>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</si>
  <si>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</si>
  <si>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</si>
  <si>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</si>
  <si>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</si>
  <si>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</si>
  <si>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</si>
  <si>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</si>
  <si>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</si>
  <si>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</si>
  <si>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</si>
  <si>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</si>
  <si>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</si>
  <si>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</si>
  <si>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</si>
  <si>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</si>
  <si>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</si>
  <si>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</si>
  <si>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</si>
  <si>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</si>
  <si>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</si>
  <si>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</si>
  <si>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</si>
  <si>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</si>
  <si>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</si>
  <si>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</si>
  <si>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</si>
  <si>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</si>
  <si>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</si>
  <si>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</si>
  <si>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</si>
  <si>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</si>
  <si>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</si>
  <si>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</si>
  <si>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</si>
  <si>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0215</t>
  </si>
  <si>
    <t>Laura Greenfield</t>
  </si>
  <si>
    <t>SAP Functional Location</t>
  </si>
  <si>
    <t>Room Description</t>
  </si>
  <si>
    <t>Action</t>
  </si>
  <si>
    <t>SqFt</t>
  </si>
  <si>
    <t>LX-0215-12-RF1202</t>
  </si>
  <si>
    <t>GARRIGUS BUILDING - PH Roof 1202</t>
  </si>
  <si>
    <t>LX-0215-RF</t>
  </si>
  <si>
    <t>GARRIGUS BUILDING - Roof</t>
  </si>
  <si>
    <t>Inactivate</t>
  </si>
  <si>
    <t>move equip to RF1102</t>
  </si>
  <si>
    <t>LX-0215-11-RF1102</t>
  </si>
  <si>
    <t>GARRIGUS BUILDING - Roof RF1102</t>
  </si>
  <si>
    <t>Add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</si>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</sst>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0" fontId="21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0" fontId="23" fillId="0" borderId="0" xfId="43" applyFont="1" applyAlignment="1" applyProtection="1">
      <alignment horizontal="left"/>
      <protection locked="0"/>
    </xf>
    <xf numFmtId="49" fontId="23" fillId="0" borderId="0" xfId="43" applyNumberFormat="1" applyFont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14" fontId="20" fillId="0" borderId="0" xfId="0" applyNumberFormat="1" applyFont="1" applyAlignment="1" applyProtection="1">
      <alignment wrapText="1"/>
      <protection locked="0"/>
    </xf>
    <xf numFmtId="3" fontId="20" fillId="0" borderId="0" xfId="0" applyNumberFormat="1" applyFont="1" applyAlignment="1" applyProtection="1">
      <protection locked="0"/>
    </xf>
    <xf numFmtId="14" fontId="20" fillId="0" borderId="0" xfId="0" applyNumberFormat="1" applyFont="1" applyProtection="1"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53_20141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opLeftCell="D4" zoomScale="90" zoomScaleNormal="90" workbookViewId="0">
      <selection activeCell="I6" sqref="I6"/>
    </sheetView>
  </sheetViews>
  <sheetFormatPr defaultColWidth="9.109375" defaultRowHeight="15.6" x14ac:dyDescent="0.3"/>
  <cols>
    <col min="1" max="1" width="18.21875" style="27" bestFit="1" customWidth="1"/>
    <col min="2" max="2" width="7.44140625" style="27" bestFit="1" customWidth="1"/>
    <col min="3" max="3" width="24" style="15" customWidth="1"/>
    <col min="4" max="4" width="14.33203125" style="15" bestFit="1" customWidth="1"/>
    <col min="5" max="5" width="8.44140625" style="15" bestFit="1" customWidth="1"/>
    <col min="6" max="6" width="13.33203125" style="15" bestFit="1" customWidth="1"/>
    <col min="7" max="8" width="18.5546875" style="15" customWidth="1"/>
    <col min="9" max="9" width="26.88671875" style="17" customWidth="1"/>
    <col min="10" max="10" width="9.109375" style="15"/>
    <col min="11" max="11" width="10.44140625" style="15" bestFit="1" customWidth="1"/>
    <col min="12" max="14" width="9.109375" style="15"/>
    <col min="15" max="15" width="11.5546875" style="15" customWidth="1"/>
    <col min="16" max="16384" width="9.109375" style="15"/>
  </cols>
  <sheetData>
    <row r="1" spans="1:16" ht="94.5" x14ac:dyDescent="0.25">
      <c r="A1" s="10" t="s">
        <v>7</v>
      </c>
      <c r="B1" s="52" t="s">
        <v>67</v>
      </c>
      <c r="C1" s="52"/>
      <c r="F1" s="16" t="s">
        <v>10</v>
      </c>
      <c r="G1" s="11">
        <v>42019</v>
      </c>
      <c r="H1" s="15">
        <v>1</v>
      </c>
      <c r="J1" s="18" t="s">
        <v>35</v>
      </c>
      <c r="K1" s="18" t="s">
        <v>36</v>
      </c>
      <c r="L1" s="19"/>
      <c r="M1" s="19"/>
      <c r="N1" s="19"/>
      <c r="O1" s="20" t="s">
        <v>37</v>
      </c>
      <c r="P1" s="21" t="s">
        <v>49</v>
      </c>
    </row>
    <row r="2" spans="1:16" ht="32.25" thickBot="1" x14ac:dyDescent="0.3">
      <c r="A2" s="12" t="s">
        <v>8</v>
      </c>
      <c r="B2" s="53" t="str">
        <f>VLOOKUP(B1,BuildingList!A:B,2,FALSE)</f>
        <v>W. P. Garrigus Building</v>
      </c>
      <c r="C2" s="53"/>
      <c r="F2" s="22" t="s">
        <v>12</v>
      </c>
      <c r="G2" s="15" t="s">
        <v>68</v>
      </c>
      <c r="J2" s="23">
        <f>G28-J28</f>
        <v>0</v>
      </c>
      <c r="K2" s="23">
        <f>H28-M28</f>
        <v>0</v>
      </c>
      <c r="L2" s="24"/>
      <c r="M2" s="24"/>
      <c r="N2" s="24"/>
      <c r="O2" s="25"/>
      <c r="P2" s="26"/>
    </row>
    <row r="3" spans="1:16" ht="15.75" x14ac:dyDescent="0.25">
      <c r="J3" s="17"/>
      <c r="K3" s="17"/>
      <c r="L3" s="17"/>
      <c r="M3" s="17"/>
      <c r="N3" s="17"/>
      <c r="O3" s="17"/>
    </row>
    <row r="4" spans="1:16" ht="15.75" x14ac:dyDescent="0.25">
      <c r="J4" s="17"/>
      <c r="K4" s="17"/>
      <c r="L4" s="17"/>
      <c r="M4" s="17"/>
      <c r="N4" s="17"/>
      <c r="O4" s="17"/>
    </row>
    <row r="5" spans="1:16" s="31" customFormat="1" ht="63.75" thickBot="1" x14ac:dyDescent="0.3">
      <c r="A5" s="28" t="s">
        <v>19</v>
      </c>
      <c r="B5" s="28" t="s">
        <v>14</v>
      </c>
      <c r="C5" s="29" t="s">
        <v>9</v>
      </c>
      <c r="D5" s="29" t="s">
        <v>4</v>
      </c>
      <c r="E5" s="29" t="s">
        <v>1</v>
      </c>
      <c r="F5" s="29" t="s">
        <v>11</v>
      </c>
      <c r="G5" s="29" t="s">
        <v>15</v>
      </c>
      <c r="H5" s="29" t="s">
        <v>16</v>
      </c>
      <c r="I5" s="30" t="s">
        <v>17</v>
      </c>
      <c r="J5" s="30" t="s">
        <v>38</v>
      </c>
      <c r="K5" s="30" t="s">
        <v>39</v>
      </c>
      <c r="L5" s="30" t="s">
        <v>40</v>
      </c>
      <c r="M5" s="30" t="s">
        <v>41</v>
      </c>
      <c r="N5" s="30" t="s">
        <v>39</v>
      </c>
      <c r="O5" s="30" t="s">
        <v>40</v>
      </c>
    </row>
    <row r="6" spans="1:16" ht="16.2" thickTop="1" x14ac:dyDescent="0.3">
      <c r="C6" s="17"/>
      <c r="E6" s="32"/>
      <c r="F6" s="32"/>
      <c r="G6" s="32"/>
      <c r="I6" s="17" t="s">
        <v>82</v>
      </c>
      <c r="J6" s="33"/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  <c r="P6" s="15">
        <v>1</v>
      </c>
    </row>
    <row r="7" spans="1:16" x14ac:dyDescent="0.3">
      <c r="C7" s="17"/>
      <c r="E7" s="32"/>
      <c r="F7" s="32"/>
      <c r="G7" s="32"/>
      <c r="J7" s="33"/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  <c r="P7" s="15">
        <v>2</v>
      </c>
    </row>
    <row r="8" spans="1:16" ht="15" customHeight="1" x14ac:dyDescent="0.3">
      <c r="A8" s="35"/>
      <c r="C8" s="17"/>
      <c r="E8" s="32"/>
      <c r="F8" s="32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  <c r="P8" s="15">
        <v>3</v>
      </c>
    </row>
    <row r="9" spans="1:16" x14ac:dyDescent="0.3">
      <c r="A9" s="36"/>
      <c r="C9" s="17"/>
      <c r="E9" s="37"/>
      <c r="F9" s="37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  <c r="P9" s="15">
        <v>4</v>
      </c>
    </row>
    <row r="10" spans="1:16" x14ac:dyDescent="0.3">
      <c r="A10" s="38"/>
      <c r="C10" s="17"/>
      <c r="E10" s="32"/>
      <c r="F10" s="32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  <c r="P10" s="15">
        <v>5</v>
      </c>
    </row>
    <row r="11" spans="1:16" x14ac:dyDescent="0.3">
      <c r="A11" s="38"/>
      <c r="C11" s="17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  <c r="P11" s="15">
        <v>6</v>
      </c>
    </row>
    <row r="12" spans="1:16" x14ac:dyDescent="0.3">
      <c r="A12" s="38"/>
      <c r="C12" s="17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A13" s="38"/>
      <c r="C13" s="17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3">
      <c r="A14" s="1"/>
      <c r="B14" s="1"/>
      <c r="C14" s="17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3">
      <c r="A15" s="1"/>
      <c r="B15" s="1"/>
      <c r="C15" s="17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3">
      <c r="A16" s="1"/>
      <c r="B16" s="1"/>
      <c r="C16" s="17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9"/>
      <c r="L16" s="17"/>
      <c r="M16" s="33" t="str">
        <f>IF(H16="No Change","N/A",IF(H16="New Tag Required",Lookup!F:F,IF(H16="Remove Old Sign",Lookup!F:F,IF(H16="N/A","N/A",""))))</f>
        <v/>
      </c>
      <c r="N16" s="39"/>
      <c r="O16" s="17"/>
    </row>
    <row r="17" spans="1:15" x14ac:dyDescent="0.3">
      <c r="A17" s="1"/>
      <c r="B17" s="1"/>
      <c r="C17" s="17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9"/>
      <c r="L17" s="17"/>
      <c r="M17" s="33" t="str">
        <f>IF(H17="No Change","N/A",IF(H17="New Tag Required",Lookup!F:F,IF(H17="Remove Old Sign",Lookup!F:F,IF(H17="N/A","N/A",""))))</f>
        <v/>
      </c>
      <c r="N17" s="39"/>
      <c r="O17" s="17"/>
    </row>
    <row r="18" spans="1:15" x14ac:dyDescent="0.3">
      <c r="A18" s="1"/>
      <c r="B18" s="1"/>
      <c r="C18" s="17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9"/>
      <c r="L18" s="17"/>
      <c r="M18" s="33" t="str">
        <f>IF(H18="No Change","N/A",IF(H18="New Tag Required",Lookup!F:F,IF(H18="Remove Old Sign",Lookup!F:F,IF(H18="N/A","N/A",""))))</f>
        <v/>
      </c>
      <c r="N18" s="39"/>
      <c r="O18" s="17"/>
    </row>
    <row r="19" spans="1:15" x14ac:dyDescent="0.3">
      <c r="A19" s="1"/>
      <c r="B19" s="1"/>
      <c r="C19" s="17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9"/>
      <c r="L19" s="17"/>
      <c r="M19" s="33" t="str">
        <f>IF(H19="No Change","N/A",IF(H19="New Tag Required",Lookup!F:F,IF(H19="Remove Old Sign",Lookup!F:F,IF(H19="N/A","N/A",""))))</f>
        <v/>
      </c>
      <c r="N19" s="39"/>
      <c r="O19" s="17"/>
    </row>
    <row r="20" spans="1:15" x14ac:dyDescent="0.3">
      <c r="A20" s="1"/>
      <c r="B20" s="1"/>
      <c r="C20" s="17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41"/>
      <c r="M20" s="33" t="str">
        <f>IF(H20="No Change","N/A",IF(H20="New Tag Required",Lookup!F:F,IF(H20="Remove Old Sign",Lookup!F:F,IF(H20="N/A","N/A",""))))</f>
        <v/>
      </c>
      <c r="N20" s="41"/>
    </row>
    <row r="21" spans="1:15" x14ac:dyDescent="0.3">
      <c r="A21" s="35"/>
      <c r="C21" s="17"/>
      <c r="E21" s="32"/>
      <c r="F21" s="32"/>
      <c r="G21" s="32"/>
      <c r="J21" s="33" t="str">
        <f>IF(G21="No Change","N/A",IF(G21="New Tag Required",Lookup!F:F,IF(G21="Remove Old Tag",Lookup!F:F,IF(G21="N/A","N/A",""))))</f>
        <v/>
      </c>
      <c r="K21" s="41"/>
      <c r="M21" s="33" t="str">
        <f>IF(H21="No Change","N/A",IF(H21="New Tag Required",Lookup!F:F,IF(H21="Remove Old Sign",Lookup!F:F,IF(H21="N/A","N/A",""))))</f>
        <v/>
      </c>
      <c r="N21" s="41"/>
    </row>
    <row r="22" spans="1:15" x14ac:dyDescent="0.3">
      <c r="A22" s="35"/>
      <c r="C22" s="17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41"/>
      <c r="M22" s="33" t="str">
        <f>IF(H22="No Change","N/A",IF(H22="New Tag Required",Lookup!F:F,IF(H22="Remove Old Sign",Lookup!F:F,IF(H22="N/A","N/A",""))))</f>
        <v/>
      </c>
      <c r="N22" s="41"/>
    </row>
    <row r="23" spans="1:15" x14ac:dyDescent="0.3">
      <c r="A23" s="35"/>
      <c r="C23" s="17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41"/>
      <c r="M23" s="33" t="str">
        <f>IF(H23="No Change","N/A",IF(H23="New Tag Required",Lookup!F:F,IF(H23="Remove Old Sign",Lookup!F:F,IF(H23="N/A","N/A",""))))</f>
        <v/>
      </c>
      <c r="N23" s="41"/>
    </row>
    <row r="24" spans="1:15" x14ac:dyDescent="0.3">
      <c r="A24" s="35"/>
      <c r="C24" s="17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41"/>
      <c r="M24" s="33" t="str">
        <f>IF(H24="No Change","N/A",IF(H24="New Tag Required",Lookup!F:F,IF(H24="Remove Old Sign",Lookup!F:F,IF(H24="N/A","N/A",""))))</f>
        <v/>
      </c>
      <c r="N24" s="41"/>
    </row>
    <row r="25" spans="1:15" x14ac:dyDescent="0.3">
      <c r="A25" s="35"/>
      <c r="C25" s="17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41"/>
      <c r="M25" s="33" t="str">
        <f>IF(H25="No Change","N/A",IF(H25="New Tag Required",Lookup!F:F,IF(H25="Remove Old Sign",Lookup!F:F,IF(H25="N/A","N/A",""))))</f>
        <v/>
      </c>
      <c r="N25" s="41"/>
    </row>
    <row r="26" spans="1:15" ht="16.2" thickBot="1" x14ac:dyDescent="0.35">
      <c r="A26" s="35"/>
      <c r="C26" s="17"/>
      <c r="E26" s="32"/>
      <c r="F26" s="32"/>
      <c r="G26" s="32"/>
      <c r="K26" s="41"/>
      <c r="N26" s="41"/>
    </row>
    <row r="27" spans="1:15" ht="46.8" x14ac:dyDescent="0.3">
      <c r="A27" s="35"/>
      <c r="C27" s="17"/>
      <c r="E27" s="32"/>
      <c r="F27" s="32"/>
      <c r="G27" s="42" t="s">
        <v>47</v>
      </c>
      <c r="H27" s="43" t="s">
        <v>48</v>
      </c>
      <c r="J27" s="44" t="s">
        <v>42</v>
      </c>
      <c r="K27" s="33"/>
      <c r="L27" s="33"/>
      <c r="M27" s="44" t="s">
        <v>43</v>
      </c>
    </row>
    <row r="28" spans="1:15" ht="16.2" thickBot="1" x14ac:dyDescent="0.35">
      <c r="A28" s="35"/>
      <c r="C28" s="17"/>
      <c r="E28" s="32"/>
      <c r="F28" s="32"/>
      <c r="G28" s="45">
        <f>COUNTIF(G6:G27,"New Tag Required")</f>
        <v>0</v>
      </c>
      <c r="H28" s="46">
        <f>COUNTIF(H6:H27,"New Sign Required")</f>
        <v>0</v>
      </c>
      <c r="J28" s="47">
        <f>COUNTIF(J6:J27,"Installed")</f>
        <v>0</v>
      </c>
      <c r="K28" s="33"/>
      <c r="L28" s="33"/>
      <c r="M28" s="47">
        <f>COUNTIF(M6:M27,"Installed")</f>
        <v>0</v>
      </c>
    </row>
    <row r="29" spans="1:15" x14ac:dyDescent="0.3">
      <c r="A29" s="35"/>
      <c r="C29" s="17"/>
      <c r="E29" s="32"/>
      <c r="F29" s="32"/>
      <c r="G29" s="32"/>
    </row>
    <row r="30" spans="1:15" x14ac:dyDescent="0.3">
      <c r="A30" s="35"/>
      <c r="C30" s="17"/>
      <c r="E30" s="32"/>
      <c r="F30" s="32"/>
      <c r="G30" s="32"/>
    </row>
    <row r="31" spans="1:15" x14ac:dyDescent="0.3">
      <c r="A31" s="35"/>
      <c r="C31" s="17"/>
      <c r="E31" s="32"/>
      <c r="F31" s="32"/>
      <c r="G31" s="32"/>
    </row>
    <row r="32" spans="1:15" x14ac:dyDescent="0.3">
      <c r="A32" s="35"/>
      <c r="C32" s="17"/>
      <c r="E32" s="32"/>
      <c r="F32" s="32"/>
      <c r="G32" s="32"/>
    </row>
    <row r="33" spans="1:7" x14ac:dyDescent="0.3">
      <c r="A33" s="35"/>
      <c r="C33" s="17"/>
      <c r="E33" s="32"/>
      <c r="F33" s="32"/>
      <c r="G33" s="32"/>
    </row>
    <row r="34" spans="1:7" x14ac:dyDescent="0.3">
      <c r="A34" s="35"/>
      <c r="C34" s="17"/>
      <c r="E34" s="32"/>
      <c r="F34" s="32"/>
      <c r="G34" s="32"/>
    </row>
    <row r="35" spans="1:7" x14ac:dyDescent="0.3">
      <c r="A35" s="35"/>
      <c r="C35" s="17"/>
      <c r="E35" s="32"/>
      <c r="F35" s="32"/>
      <c r="G35" s="32"/>
    </row>
    <row r="36" spans="1:7" x14ac:dyDescent="0.3">
      <c r="A36" s="48"/>
      <c r="C36" s="17"/>
      <c r="E36" s="32"/>
      <c r="F36" s="49"/>
      <c r="G36" s="32"/>
    </row>
    <row r="37" spans="1:7" x14ac:dyDescent="0.3">
      <c r="A37" s="48"/>
      <c r="C37" s="17"/>
      <c r="E37" s="32"/>
      <c r="F37" s="49"/>
      <c r="G37" s="32"/>
    </row>
    <row r="38" spans="1:7" x14ac:dyDescent="0.3">
      <c r="A38" s="48"/>
      <c r="C38" s="17"/>
      <c r="E38" s="32"/>
      <c r="F38" s="50"/>
      <c r="G38" s="32"/>
    </row>
    <row r="39" spans="1:7" x14ac:dyDescent="0.3">
      <c r="A39" s="35"/>
      <c r="C39" s="17"/>
      <c r="E39" s="32"/>
      <c r="F39" s="49"/>
      <c r="G39" s="32"/>
    </row>
    <row r="40" spans="1:7" x14ac:dyDescent="0.3">
      <c r="A40" s="35"/>
      <c r="C40" s="17"/>
      <c r="E40" s="32"/>
      <c r="F40" s="49"/>
      <c r="G40" s="32"/>
    </row>
    <row r="41" spans="1:7" x14ac:dyDescent="0.3">
      <c r="A41" s="51"/>
      <c r="C41" s="17"/>
      <c r="E41" s="32"/>
      <c r="F41" s="32"/>
      <c r="G41" s="32"/>
    </row>
    <row r="42" spans="1:7" x14ac:dyDescent="0.3">
      <c r="A42" s="51"/>
      <c r="C42" s="17"/>
      <c r="E42" s="32"/>
      <c r="F42" s="32"/>
      <c r="G42" s="32"/>
    </row>
    <row r="43" spans="1:7" x14ac:dyDescent="0.3">
      <c r="A43" s="51"/>
      <c r="C43" s="17"/>
      <c r="E43" s="32"/>
      <c r="F43" s="32"/>
      <c r="G43" s="32"/>
    </row>
    <row r="44" spans="1:7" x14ac:dyDescent="0.3">
      <c r="A44" s="51"/>
      <c r="C44" s="17"/>
      <c r="E44" s="32"/>
      <c r="F44" s="32"/>
      <c r="G44" s="32"/>
    </row>
    <row r="45" spans="1:7" x14ac:dyDescent="0.3">
      <c r="A45" s="51"/>
      <c r="C45" s="17"/>
      <c r="E45" s="32"/>
      <c r="F45" s="40"/>
      <c r="G45" s="32"/>
    </row>
    <row r="46" spans="1:7" x14ac:dyDescent="0.3">
      <c r="A46" s="51"/>
      <c r="C46" s="17"/>
      <c r="E46" s="32"/>
      <c r="F46" s="32"/>
      <c r="G46" s="32"/>
    </row>
    <row r="47" spans="1:7" x14ac:dyDescent="0.3">
      <c r="A47" s="51"/>
      <c r="C47" s="17"/>
      <c r="E47" s="32"/>
      <c r="F47" s="32"/>
      <c r="G47" s="32"/>
    </row>
    <row r="48" spans="1:7" x14ac:dyDescent="0.3">
      <c r="A48" s="35"/>
      <c r="C48" s="17"/>
      <c r="E48" s="32"/>
      <c r="F48" s="32"/>
      <c r="G48" s="32"/>
    </row>
    <row r="49" spans="1:3" x14ac:dyDescent="0.3">
      <c r="A49" s="35"/>
      <c r="C49" s="17"/>
    </row>
    <row r="50" spans="1:3" x14ac:dyDescent="0.3">
      <c r="C50" s="17"/>
    </row>
    <row r="51" spans="1:3" x14ac:dyDescent="0.3">
      <c r="C51" s="17"/>
    </row>
    <row r="52" spans="1:3" x14ac:dyDescent="0.3">
      <c r="C52" s="17"/>
    </row>
    <row r="53" spans="1:3" x14ac:dyDescent="0.3">
      <c r="C53" s="17"/>
    </row>
    <row r="54" spans="1:3" x14ac:dyDescent="0.3">
      <c r="C54" s="17"/>
    </row>
    <row r="55" spans="1:3" x14ac:dyDescent="0.3">
      <c r="C55" s="17"/>
    </row>
    <row r="56" spans="1:3" x14ac:dyDescent="0.3">
      <c r="C56" s="17"/>
    </row>
    <row r="57" spans="1:3" x14ac:dyDescent="0.3">
      <c r="C57" s="17"/>
    </row>
    <row r="58" spans="1:3" x14ac:dyDescent="0.3">
      <c r="C58" s="17"/>
    </row>
    <row r="59" spans="1:3" x14ac:dyDescent="0.3">
      <c r="C59" s="17"/>
    </row>
    <row r="60" spans="1:3" x14ac:dyDescent="0.3">
      <c r="C60" s="17"/>
    </row>
    <row r="61" spans="1:3" x14ac:dyDescent="0.3">
      <c r="C61" s="17"/>
    </row>
    <row r="62" spans="1:3" x14ac:dyDescent="0.3">
      <c r="C62" s="17"/>
    </row>
    <row r="63" spans="1:3" x14ac:dyDescent="0.3">
      <c r="C63" s="17"/>
    </row>
    <row r="64" spans="1:3" x14ac:dyDescent="0.3">
      <c r="C64" s="17"/>
    </row>
    <row r="65" spans="3:3" x14ac:dyDescent="0.3">
      <c r="C65" s="17"/>
    </row>
    <row r="66" spans="3:3" x14ac:dyDescent="0.3">
      <c r="C66" s="17"/>
    </row>
    <row r="67" spans="3:3" x14ac:dyDescent="0.3">
      <c r="C67" s="17"/>
    </row>
    <row r="68" spans="3:3" x14ac:dyDescent="0.3">
      <c r="C68" s="17"/>
    </row>
    <row r="69" spans="3:3" x14ac:dyDescent="0.3">
      <c r="C69" s="17"/>
    </row>
    <row r="70" spans="3:3" x14ac:dyDescent="0.3">
      <c r="C70" s="17"/>
    </row>
    <row r="71" spans="3:3" x14ac:dyDescent="0.3">
      <c r="C71" s="17"/>
    </row>
    <row r="72" spans="3:3" x14ac:dyDescent="0.3">
      <c r="C72" s="17"/>
    </row>
    <row r="73" spans="3:3" x14ac:dyDescent="0.3">
      <c r="C73" s="17"/>
    </row>
    <row r="74" spans="3:3" x14ac:dyDescent="0.3">
      <c r="C74" s="17"/>
    </row>
    <row r="75" spans="3:3" x14ac:dyDescent="0.3">
      <c r="C75" s="17"/>
    </row>
    <row r="76" spans="3:3" x14ac:dyDescent="0.3">
      <c r="C76" s="17"/>
    </row>
    <row r="77" spans="3:3" x14ac:dyDescent="0.3">
      <c r="C77" s="17"/>
    </row>
    <row r="194" spans="3:3" x14ac:dyDescent="0.3">
      <c r="C194" s="15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3:G47 G10:G26">
    <cfRule type="containsText" dxfId="55" priority="122" operator="containsText" text="New Tag Required">
      <formula>NOT(ISERROR(SEARCH("New Tag Required",G10)))</formula>
    </cfRule>
  </conditionalFormatting>
  <conditionalFormatting sqref="D6 D8 D10:D93">
    <cfRule type="containsText" dxfId="54" priority="121" operator="containsText" text="Yes">
      <formula>NOT(ISERROR(SEARCH("Yes",D6)))</formula>
    </cfRule>
  </conditionalFormatting>
  <conditionalFormatting sqref="H33:H93 H194:H415 H10:H26">
    <cfRule type="containsText" dxfId="53" priority="109" operator="containsText" text="New Sign Required">
      <formula>NOT(ISERROR(SEARCH("New Sign Required",H10)))</formula>
    </cfRule>
  </conditionalFormatting>
  <conditionalFormatting sqref="G33:G93 G10:H26">
    <cfRule type="containsText" dxfId="52" priority="108" operator="containsText" text="Action Required">
      <formula>NOT(ISERROR(SEARCH("Action Required",G10)))</formula>
    </cfRule>
  </conditionalFormatting>
  <conditionalFormatting sqref="H33:H93">
    <cfRule type="containsText" dxfId="51" priority="107" operator="containsText" text="Action Required">
      <formula>NOT(ISERROR(SEARCH("Action Required",H33)))</formula>
    </cfRule>
  </conditionalFormatting>
  <conditionalFormatting sqref="G6 G29:G32">
    <cfRule type="containsText" dxfId="50" priority="49" operator="containsText" text="New Tag Required">
      <formula>NOT(ISERROR(SEARCH("New Tag Required",G6)))</formula>
    </cfRule>
  </conditionalFormatting>
  <conditionalFormatting sqref="H6 H29:H32">
    <cfRule type="containsText" dxfId="49" priority="47" operator="containsText" text="New Sign Required">
      <formula>NOT(ISERROR(SEARCH("New Sign Required",H6)))</formula>
    </cfRule>
  </conditionalFormatting>
  <conditionalFormatting sqref="G6 G29:G32">
    <cfRule type="containsText" dxfId="48" priority="46" operator="containsText" text="Action Required">
      <formula>NOT(ISERROR(SEARCH("Action Required",G6)))</formula>
    </cfRule>
  </conditionalFormatting>
  <conditionalFormatting sqref="H6 H29:H32">
    <cfRule type="containsText" dxfId="47" priority="45" operator="containsText" text="Action Required">
      <formula>NOT(ISERROR(SEARCH("Action Required",H6)))</formula>
    </cfRule>
  </conditionalFormatting>
  <conditionalFormatting sqref="G6">
    <cfRule type="containsText" dxfId="46" priority="44" operator="containsText" text="New Tag Required">
      <formula>NOT(ISERROR(SEARCH("New Tag Required",G6)))</formula>
    </cfRule>
  </conditionalFormatting>
  <conditionalFormatting sqref="D6">
    <cfRule type="containsText" dxfId="45" priority="43" operator="containsText" text="Yes">
      <formula>NOT(ISERROR(SEARCH("Yes",D6)))</formula>
    </cfRule>
  </conditionalFormatting>
  <conditionalFormatting sqref="G6">
    <cfRule type="containsText" dxfId="44" priority="42" operator="containsText" text="Action Required">
      <formula>NOT(ISERROR(SEARCH("Action Required",G6)))</formula>
    </cfRule>
  </conditionalFormatting>
  <conditionalFormatting sqref="D94:D193">
    <cfRule type="containsText" dxfId="43" priority="41" operator="containsText" text="Yes">
      <formula>NOT(ISERROR(SEARCH("Yes",D94)))</formula>
    </cfRule>
  </conditionalFormatting>
  <conditionalFormatting sqref="H94:H193">
    <cfRule type="containsText" dxfId="42" priority="40" operator="containsText" text="New Sign Required">
      <formula>NOT(ISERROR(SEARCH("New Sign Required",H94)))</formula>
    </cfRule>
  </conditionalFormatting>
  <conditionalFormatting sqref="G94:G193">
    <cfRule type="containsText" dxfId="41" priority="39" operator="containsText" text="Action Required">
      <formula>NOT(ISERROR(SEARCH("Action Required",G94)))</formula>
    </cfRule>
  </conditionalFormatting>
  <conditionalFormatting sqref="H94:H193">
    <cfRule type="containsText" dxfId="40" priority="38" operator="containsText" text="Action Required">
      <formula>NOT(ISERROR(SEARCH("Action Required",H94)))</formula>
    </cfRule>
  </conditionalFormatting>
  <conditionalFormatting sqref="D9">
    <cfRule type="containsText" dxfId="39" priority="35" operator="containsText" text="Yes">
      <formula>NOT(ISERROR(SEARCH("Yes",D9)))</formula>
    </cfRule>
  </conditionalFormatting>
  <conditionalFormatting sqref="D7">
    <cfRule type="containsText" dxfId="38" priority="24" operator="containsText" text="Yes">
      <formula>NOT(ISERROR(SEARCH("Yes",D7)))</formula>
    </cfRule>
  </conditionalFormatting>
  <conditionalFormatting sqref="G7">
    <cfRule type="containsText" dxfId="37" priority="23" operator="containsText" text="New Tag Required">
      <formula>NOT(ISERROR(SEARCH("New Tag Required",G7)))</formula>
    </cfRule>
  </conditionalFormatting>
  <conditionalFormatting sqref="H7">
    <cfRule type="containsText" dxfId="36" priority="22" operator="containsText" text="New Sign Required">
      <formula>NOT(ISERROR(SEARCH("New Sign Required",H7)))</formula>
    </cfRule>
  </conditionalFormatting>
  <conditionalFormatting sqref="G7">
    <cfRule type="containsText" dxfId="35" priority="21" operator="containsText" text="Action Required">
      <formula>NOT(ISERROR(SEARCH("Action Required",G7)))</formula>
    </cfRule>
  </conditionalFormatting>
  <conditionalFormatting sqref="H7">
    <cfRule type="containsText" dxfId="34" priority="20" operator="containsText" text="Action Required">
      <formula>NOT(ISERROR(SEARCH("Action Required",H7)))</formula>
    </cfRule>
  </conditionalFormatting>
  <conditionalFormatting sqref="G8">
    <cfRule type="containsText" dxfId="33" priority="19" operator="containsText" text="New Tag Required">
      <formula>NOT(ISERROR(SEARCH("New Tag Required",G8)))</formula>
    </cfRule>
  </conditionalFormatting>
  <conditionalFormatting sqref="H8">
    <cfRule type="containsText" dxfId="32" priority="18" operator="containsText" text="New Sign Required">
      <formula>NOT(ISERROR(SEARCH("New Sign Required",H8)))</formula>
    </cfRule>
  </conditionalFormatting>
  <conditionalFormatting sqref="G8">
    <cfRule type="containsText" dxfId="31" priority="17" operator="containsText" text="Action Required">
      <formula>NOT(ISERROR(SEARCH("Action Required",G8)))</formula>
    </cfRule>
  </conditionalFormatting>
  <conditionalFormatting sqref="H8">
    <cfRule type="containsText" dxfId="30" priority="16" operator="containsText" text="Action Required">
      <formula>NOT(ISERROR(SEARCH("Action Required",H8)))</formula>
    </cfRule>
  </conditionalFormatting>
  <conditionalFormatting sqref="J2:N2">
    <cfRule type="cellIs" dxfId="29" priority="15" operator="notEqual">
      <formula>0</formula>
    </cfRule>
  </conditionalFormatting>
  <conditionalFormatting sqref="J6:J25">
    <cfRule type="cellIs" dxfId="28" priority="14" operator="equal">
      <formula>0</formula>
    </cfRule>
  </conditionalFormatting>
  <conditionalFormatting sqref="M6:M25">
    <cfRule type="cellIs" dxfId="27" priority="13" operator="equal">
      <formula>0</formula>
    </cfRule>
  </conditionalFormatting>
  <conditionalFormatting sqref="J6:J25 M6:M25">
    <cfRule type="cellIs" dxfId="26" priority="10" operator="equal">
      <formula>"In Progress"</formula>
    </cfRule>
    <cfRule type="cellIs" dxfId="25" priority="11" operator="equal">
      <formula>"Log Issues"</formula>
    </cfRule>
    <cfRule type="cellIs" dxfId="24" priority="12" operator="equal">
      <formula>"N/A"</formula>
    </cfRule>
  </conditionalFormatting>
  <conditionalFormatting sqref="K6:L15">
    <cfRule type="expression" dxfId="23" priority="9">
      <formula>$J6="Log Issues"</formula>
    </cfRule>
  </conditionalFormatting>
  <conditionalFormatting sqref="N6:N15">
    <cfRule type="expression" dxfId="22" priority="8">
      <formula>$M6="Log Issues"</formula>
    </cfRule>
  </conditionalFormatting>
  <conditionalFormatting sqref="G9">
    <cfRule type="containsText" dxfId="21" priority="7" operator="containsText" text="New Tag Required">
      <formula>NOT(ISERROR(SEARCH("New Tag Required",G9)))</formula>
    </cfRule>
  </conditionalFormatting>
  <conditionalFormatting sqref="H9">
    <cfRule type="containsText" dxfId="20" priority="6" operator="containsText" text="New Sign Required">
      <formula>NOT(ISERROR(SEARCH("New Sign Required",H9)))</formula>
    </cfRule>
  </conditionalFormatting>
  <conditionalFormatting sqref="G9">
    <cfRule type="containsText" dxfId="19" priority="5" operator="containsText" text="Action Required">
      <formula>NOT(ISERROR(SEARCH("Action Required",G9)))</formula>
    </cfRule>
  </conditionalFormatting>
  <conditionalFormatting sqref="H9">
    <cfRule type="containsText" dxfId="18" priority="4" operator="containsText" text="Action Required">
      <formula>NOT(ISERROR(SEARCH("Action Required",H9)))</formula>
    </cfRule>
  </conditionalFormatting>
  <conditionalFormatting sqref="G2 H1 H3:H1048576">
    <cfRule type="containsText" dxfId="17" priority="2" operator="containsText" text="Remove Old Sign">
      <formula>NOT(ISERROR(SEARCH("Remove Old Sign",G1)))</formula>
    </cfRule>
    <cfRule type="containsText" dxfId="16" priority="3" operator="containsText" text="Move Sign to New Location">
      <formula>NOT(ISERROR(SEARCH("Move Sign to New Location",G1)))</formula>
    </cfRule>
  </conditionalFormatting>
  <conditionalFormatting sqref="G1 G3:G1048576">
    <cfRule type="containsText" dxfId="15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C6:C193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3" sqref="B13"/>
    </sheetView>
  </sheetViews>
  <sheetFormatPr defaultColWidth="9.109375" defaultRowHeight="14.4" x14ac:dyDescent="0.3"/>
  <cols>
    <col min="1" max="1" width="22.44140625" style="67" bestFit="1" customWidth="1"/>
    <col min="2" max="2" width="33" style="67" bestFit="1" customWidth="1"/>
    <col min="3" max="3" width="24" style="58" customWidth="1"/>
    <col min="4" max="4" width="14.33203125" style="58" bestFit="1" customWidth="1"/>
    <col min="5" max="5" width="20.88671875" style="58" bestFit="1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.6" x14ac:dyDescent="0.3">
      <c r="A1" s="54" t="s">
        <v>7</v>
      </c>
      <c r="B1" s="55" t="s">
        <v>67</v>
      </c>
      <c r="C1" s="56"/>
      <c r="D1" s="57" t="s">
        <v>10</v>
      </c>
      <c r="E1" s="11">
        <v>42019</v>
      </c>
    </row>
    <row r="2" spans="1:10" ht="15" customHeight="1" x14ac:dyDescent="0.3">
      <c r="A2" s="60" t="s">
        <v>8</v>
      </c>
      <c r="B2" s="61" t="str">
        <f>VLOOKUP(B1,[3]BuildingList!A:B,2,FALSE)</f>
        <v>W. P. Garrigus Building</v>
      </c>
      <c r="C2" s="62"/>
      <c r="D2" s="63" t="s">
        <v>12</v>
      </c>
      <c r="E2" s="15" t="s">
        <v>68</v>
      </c>
    </row>
    <row r="5" spans="1:10" s="66" customFormat="1" ht="24" customHeight="1" thickBot="1" x14ac:dyDescent="0.35">
      <c r="A5" s="64" t="s">
        <v>69</v>
      </c>
      <c r="B5" s="65" t="s">
        <v>70</v>
      </c>
      <c r="C5" s="65" t="s">
        <v>71</v>
      </c>
      <c r="D5" s="65" t="s">
        <v>72</v>
      </c>
      <c r="E5" s="65" t="s">
        <v>17</v>
      </c>
    </row>
    <row r="6" spans="1:10" ht="16.2" thickTop="1" x14ac:dyDescent="0.3">
      <c r="A6" s="1" t="s">
        <v>73</v>
      </c>
      <c r="B6" s="1" t="s">
        <v>74</v>
      </c>
      <c r="C6" s="17" t="s">
        <v>77</v>
      </c>
      <c r="E6" s="58" t="s">
        <v>78</v>
      </c>
      <c r="G6" s="66"/>
      <c r="H6" s="66"/>
      <c r="I6" s="58"/>
      <c r="J6" s="58"/>
    </row>
    <row r="7" spans="1:10" x14ac:dyDescent="0.3">
      <c r="A7" s="1" t="s">
        <v>79</v>
      </c>
      <c r="B7" s="1" t="s">
        <v>80</v>
      </c>
      <c r="C7" s="58" t="s">
        <v>81</v>
      </c>
      <c r="G7" s="66"/>
      <c r="H7" s="66"/>
      <c r="I7" s="58"/>
      <c r="J7" s="58"/>
    </row>
    <row r="8" spans="1:10" ht="15" customHeight="1" x14ac:dyDescent="0.3">
      <c r="A8" s="1" t="s">
        <v>75</v>
      </c>
      <c r="B8" s="1" t="s">
        <v>76</v>
      </c>
      <c r="C8" s="58" t="s">
        <v>77</v>
      </c>
      <c r="G8" s="66"/>
      <c r="H8" s="66"/>
      <c r="I8" s="58"/>
      <c r="J8" s="58"/>
    </row>
    <row r="9" spans="1:10" x14ac:dyDescent="0.3">
      <c r="A9" s="58"/>
      <c r="B9" s="58"/>
      <c r="G9" s="66"/>
      <c r="H9" s="66"/>
      <c r="I9" s="58"/>
      <c r="J9" s="58"/>
    </row>
    <row r="10" spans="1:10" x14ac:dyDescent="0.3">
      <c r="A10" s="58"/>
      <c r="B10" s="58"/>
      <c r="F10" s="68"/>
      <c r="G10" s="66"/>
      <c r="H10" s="66"/>
    </row>
    <row r="11" spans="1:10" x14ac:dyDescent="0.3">
      <c r="A11" s="58"/>
      <c r="B11" s="58"/>
      <c r="F11" s="68"/>
      <c r="G11" s="66"/>
      <c r="H11" s="66"/>
    </row>
    <row r="12" spans="1:10" x14ac:dyDescent="0.3">
      <c r="A12" s="58"/>
      <c r="B12" s="58"/>
      <c r="F12" s="68"/>
      <c r="G12" s="66"/>
      <c r="H12" s="66"/>
    </row>
    <row r="13" spans="1:10" x14ac:dyDescent="0.3">
      <c r="A13" s="58"/>
      <c r="B13" s="58"/>
      <c r="F13" s="68"/>
      <c r="G13" s="66"/>
      <c r="H13" s="66"/>
    </row>
    <row r="14" spans="1:10" x14ac:dyDescent="0.3">
      <c r="A14" s="58"/>
      <c r="B14" s="58"/>
      <c r="F14" s="68"/>
      <c r="G14" s="66"/>
      <c r="H14" s="66"/>
    </row>
    <row r="15" spans="1:10" x14ac:dyDescent="0.3">
      <c r="A15" s="58"/>
      <c r="B15" s="58"/>
      <c r="F15" s="68"/>
      <c r="G15" s="66"/>
      <c r="H15" s="66"/>
    </row>
    <row r="16" spans="1:10" x14ac:dyDescent="0.3">
      <c r="A16" s="58"/>
      <c r="B16" s="58"/>
      <c r="F16" s="68"/>
      <c r="G16" s="66"/>
      <c r="H16" s="66"/>
    </row>
    <row r="17" spans="1:8" x14ac:dyDescent="0.3">
      <c r="A17" s="58"/>
      <c r="B17" s="58"/>
      <c r="F17" s="68"/>
      <c r="G17" s="66"/>
      <c r="H17" s="66"/>
    </row>
    <row r="18" spans="1:8" x14ac:dyDescent="0.3">
      <c r="A18" s="58"/>
      <c r="B18" s="58"/>
      <c r="F18" s="68"/>
      <c r="G18" s="66"/>
      <c r="H18" s="66"/>
    </row>
    <row r="19" spans="1:8" x14ac:dyDescent="0.3">
      <c r="A19" s="58"/>
      <c r="B19" s="58"/>
      <c r="F19" s="68"/>
      <c r="G19" s="66"/>
      <c r="H19" s="66"/>
    </row>
    <row r="20" spans="1:8" x14ac:dyDescent="0.3">
      <c r="A20" s="58"/>
      <c r="B20" s="58"/>
      <c r="F20" s="68"/>
      <c r="G20" s="66"/>
      <c r="H20" s="66"/>
    </row>
    <row r="21" spans="1:8" x14ac:dyDescent="0.3">
      <c r="A21" s="58"/>
      <c r="B21" s="58"/>
      <c r="F21" s="69"/>
      <c r="G21" s="66"/>
      <c r="H21" s="66"/>
    </row>
    <row r="22" spans="1:8" x14ac:dyDescent="0.3">
      <c r="A22" s="58"/>
      <c r="B22" s="58"/>
      <c r="F22" s="68"/>
      <c r="G22" s="66"/>
      <c r="H22" s="66"/>
    </row>
    <row r="23" spans="1:8" x14ac:dyDescent="0.3">
      <c r="A23" s="58"/>
      <c r="B23" s="58"/>
      <c r="F23" s="68"/>
      <c r="G23" s="66"/>
      <c r="H23" s="66"/>
    </row>
    <row r="24" spans="1:8" x14ac:dyDescent="0.3">
      <c r="A24" s="58"/>
      <c r="B24" s="58"/>
      <c r="F24" s="68"/>
      <c r="G24" s="66"/>
      <c r="H24" s="66"/>
    </row>
    <row r="25" spans="1:8" x14ac:dyDescent="0.3">
      <c r="A25" s="58"/>
      <c r="B25" s="58"/>
      <c r="F25" s="68"/>
      <c r="G25" s="66"/>
      <c r="H25" s="66"/>
    </row>
    <row r="26" spans="1:8" x14ac:dyDescent="0.3">
      <c r="A26" s="58"/>
      <c r="B26" s="58"/>
      <c r="F26" s="68"/>
      <c r="G26" s="66"/>
      <c r="H26" s="66"/>
    </row>
    <row r="27" spans="1:8" x14ac:dyDescent="0.3">
      <c r="A27" s="58"/>
      <c r="B27" s="58"/>
      <c r="F27" s="68"/>
      <c r="G27" s="66"/>
      <c r="H27" s="66"/>
    </row>
    <row r="28" spans="1:8" x14ac:dyDescent="0.3">
      <c r="A28" s="58"/>
      <c r="B28" s="58"/>
      <c r="F28" s="68"/>
      <c r="G28" s="66"/>
      <c r="H28" s="66"/>
    </row>
    <row r="29" spans="1:8" x14ac:dyDescent="0.3">
      <c r="A29" s="58"/>
      <c r="B29" s="58"/>
      <c r="F29" s="68"/>
      <c r="G29" s="66"/>
      <c r="H29" s="66"/>
    </row>
    <row r="30" spans="1:8" x14ac:dyDescent="0.3">
      <c r="A30" s="58"/>
      <c r="B30" s="58"/>
      <c r="F30" s="68"/>
      <c r="G30" s="66"/>
      <c r="H30" s="66"/>
    </row>
    <row r="31" spans="1:8" x14ac:dyDescent="0.3">
      <c r="A31" s="70"/>
      <c r="E31" s="68"/>
      <c r="F31" s="68"/>
      <c r="G31" s="66"/>
      <c r="H31" s="66"/>
    </row>
    <row r="32" spans="1:8" x14ac:dyDescent="0.3">
      <c r="A32" s="70"/>
      <c r="E32" s="68"/>
      <c r="F32" s="68"/>
      <c r="G32" s="66"/>
      <c r="H32" s="66"/>
    </row>
    <row r="33" spans="1:8" x14ac:dyDescent="0.3">
      <c r="A33" s="70"/>
      <c r="E33" s="68"/>
      <c r="F33" s="68"/>
      <c r="G33" s="66"/>
      <c r="H33" s="66"/>
    </row>
    <row r="34" spans="1:8" x14ac:dyDescent="0.3">
      <c r="A34" s="70"/>
      <c r="E34" s="68"/>
      <c r="F34" s="68"/>
      <c r="G34" s="66"/>
      <c r="H34" s="66"/>
    </row>
    <row r="35" spans="1:8" x14ac:dyDescent="0.3">
      <c r="A35" s="70"/>
      <c r="E35" s="68"/>
      <c r="F35" s="68"/>
      <c r="G35" s="66"/>
      <c r="H35" s="66"/>
    </row>
    <row r="36" spans="1:8" x14ac:dyDescent="0.3">
      <c r="A36" s="70"/>
      <c r="E36" s="68"/>
      <c r="F36" s="68"/>
      <c r="G36" s="66"/>
      <c r="H36" s="66"/>
    </row>
    <row r="37" spans="1:8" x14ac:dyDescent="0.3">
      <c r="A37" s="70"/>
      <c r="E37" s="68"/>
      <c r="F37" s="68"/>
      <c r="G37" s="66"/>
      <c r="H37" s="66"/>
    </row>
    <row r="38" spans="1:8" x14ac:dyDescent="0.3">
      <c r="A38" s="70"/>
      <c r="E38" s="68"/>
      <c r="F38" s="68"/>
      <c r="G38" s="66"/>
      <c r="H38" s="66"/>
    </row>
    <row r="39" spans="1:8" x14ac:dyDescent="0.3">
      <c r="A39" s="70"/>
      <c r="E39" s="68"/>
      <c r="F39" s="68"/>
      <c r="G39" s="68"/>
    </row>
    <row r="40" spans="1:8" x14ac:dyDescent="0.3">
      <c r="A40" s="70"/>
      <c r="E40" s="68"/>
      <c r="F40" s="68"/>
      <c r="G40" s="68"/>
    </row>
    <row r="41" spans="1:8" x14ac:dyDescent="0.3">
      <c r="A41" s="71"/>
      <c r="E41" s="68"/>
      <c r="F41" s="72"/>
      <c r="G41" s="68"/>
    </row>
    <row r="42" spans="1:8" x14ac:dyDescent="0.3">
      <c r="A42" s="71"/>
      <c r="E42" s="68"/>
      <c r="F42" s="72"/>
      <c r="G42" s="68"/>
    </row>
    <row r="43" spans="1:8" x14ac:dyDescent="0.3">
      <c r="A43" s="71"/>
      <c r="E43" s="68"/>
      <c r="F43" s="73"/>
      <c r="G43" s="68"/>
    </row>
    <row r="44" spans="1:8" x14ac:dyDescent="0.3">
      <c r="A44" s="70"/>
      <c r="E44" s="68"/>
      <c r="F44" s="72"/>
      <c r="G44" s="68"/>
    </row>
    <row r="45" spans="1:8" x14ac:dyDescent="0.3">
      <c r="A45" s="70"/>
      <c r="E45" s="68"/>
      <c r="F45" s="72"/>
      <c r="G45" s="68"/>
    </row>
    <row r="46" spans="1:8" x14ac:dyDescent="0.3">
      <c r="A46" s="74"/>
      <c r="E46" s="68"/>
      <c r="F46" s="68"/>
      <c r="G46" s="68"/>
    </row>
    <row r="47" spans="1:8" x14ac:dyDescent="0.3">
      <c r="A47" s="74"/>
      <c r="E47" s="68"/>
      <c r="F47" s="68"/>
      <c r="G47" s="68"/>
    </row>
    <row r="48" spans="1:8" x14ac:dyDescent="0.3">
      <c r="A48" s="74"/>
      <c r="E48" s="68"/>
      <c r="F48" s="68"/>
      <c r="G48" s="68"/>
    </row>
    <row r="49" spans="1:7" x14ac:dyDescent="0.3">
      <c r="A49" s="74"/>
      <c r="E49" s="68"/>
      <c r="F49" s="68"/>
      <c r="G49" s="68"/>
    </row>
    <row r="50" spans="1:7" x14ac:dyDescent="0.3">
      <c r="A50" s="74"/>
      <c r="C50" s="59"/>
      <c r="E50" s="68"/>
      <c r="F50" s="69"/>
      <c r="G50" s="68"/>
    </row>
    <row r="51" spans="1:7" x14ac:dyDescent="0.3">
      <c r="A51" s="74"/>
      <c r="C51" s="59"/>
      <c r="E51" s="68"/>
      <c r="F51" s="68"/>
      <c r="G51" s="68"/>
    </row>
    <row r="52" spans="1:7" x14ac:dyDescent="0.3">
      <c r="A52" s="74"/>
      <c r="C52" s="59"/>
      <c r="E52" s="68"/>
      <c r="F52" s="68"/>
      <c r="G52" s="68"/>
    </row>
    <row r="53" spans="1:7" x14ac:dyDescent="0.3">
      <c r="A53" s="70"/>
      <c r="C53" s="59"/>
      <c r="E53" s="68"/>
      <c r="F53" s="68"/>
      <c r="G53" s="68"/>
    </row>
    <row r="54" spans="1:7" x14ac:dyDescent="0.3">
      <c r="A54" s="70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14" priority="15" operator="containsText" text="New Tag Required">
      <formula>NOT(ISERROR(SEARCH("New Tag Required",G39)))</formula>
    </cfRule>
  </conditionalFormatting>
  <conditionalFormatting sqref="D49:D98">
    <cfRule type="containsText" dxfId="13" priority="14" operator="containsText" text="Yes">
      <formula>NOT(ISERROR(SEARCH("Yes",D49)))</formula>
    </cfRule>
  </conditionalFormatting>
  <conditionalFormatting sqref="H39:H98 H199:H420">
    <cfRule type="containsText" dxfId="12" priority="13" operator="containsText" text="New Sign Required">
      <formula>NOT(ISERROR(SEARCH("New Sign Required",H39)))</formula>
    </cfRule>
  </conditionalFormatting>
  <conditionalFormatting sqref="G39:G98">
    <cfRule type="containsText" dxfId="11" priority="12" operator="containsText" text="Action Required">
      <formula>NOT(ISERROR(SEARCH("Action Required",G39)))</formula>
    </cfRule>
  </conditionalFormatting>
  <conditionalFormatting sqref="H39:H98">
    <cfRule type="containsText" dxfId="10" priority="11" operator="containsText" text="Action Required">
      <formula>NOT(ISERROR(SEARCH("Action Required",H39)))</formula>
    </cfRule>
  </conditionalFormatting>
  <conditionalFormatting sqref="D99:D198">
    <cfRule type="containsText" dxfId="9" priority="10" operator="containsText" text="Yes">
      <formula>NOT(ISERROR(SEARCH("Yes",D99)))</formula>
    </cfRule>
  </conditionalFormatting>
  <conditionalFormatting sqref="H99:H198">
    <cfRule type="containsText" dxfId="8" priority="9" operator="containsText" text="New Sign Required">
      <formula>NOT(ISERROR(SEARCH("New Sign Required",H99)))</formula>
    </cfRule>
  </conditionalFormatting>
  <conditionalFormatting sqref="G99:G198">
    <cfRule type="containsText" dxfId="7" priority="8" operator="containsText" text="Action Required">
      <formula>NOT(ISERROR(SEARCH("Action Required",G99)))</formula>
    </cfRule>
  </conditionalFormatting>
  <conditionalFormatting sqref="H99:H198">
    <cfRule type="containsText" dxfId="6" priority="7" operator="containsText" text="Action Required">
      <formula>NOT(ISERROR(SEARCH("Action Required",H99)))</formula>
    </cfRule>
  </conditionalFormatting>
  <conditionalFormatting sqref="H1:H4 H39:H1048576 G5:G38">
    <cfRule type="containsText" dxfId="5" priority="5" operator="containsText" text="Remove Old Sign">
      <formula>NOT(ISERROR(SEARCH("Remove Old Sign",G1)))</formula>
    </cfRule>
    <cfRule type="containsText" dxfId="4" priority="6" operator="containsText" text="Move Sign to New Location">
      <formula>NOT(ISERROR(SEARCH("Move Sign to New Location",G1)))</formula>
    </cfRule>
  </conditionalFormatting>
  <conditionalFormatting sqref="G39:G1048576 F5:F9 G3:G4">
    <cfRule type="containsText" dxfId="3" priority="4" operator="containsText" text="Remove Old Tag">
      <formula>NOT(ISERROR(SEARCH("Remove Old Tag",F3)))</formula>
    </cfRule>
  </conditionalFormatting>
  <conditionalFormatting sqref="E2">
    <cfRule type="containsText" dxfId="2" priority="2" operator="containsText" text="Remove Old Sign">
      <formula>NOT(ISERROR(SEARCH("Remove Old Sign",E2)))</formula>
    </cfRule>
    <cfRule type="containsText" dxfId="1" priority="3" operator="containsText" text="Move Sign to New Location">
      <formula>NOT(ISERROR(SEARCH("Move Sign to New Location",E2)))</formula>
    </cfRule>
  </conditionalFormatting>
  <conditionalFormatting sqref="E1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[3]Lookup!#REF!</xm:f>
          </x14:formula1>
          <xm:sqref>G39:H198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4" t="s">
        <v>50</v>
      </c>
    </row>
    <row r="10" spans="1:6" s="1" customFormat="1" x14ac:dyDescent="0.3">
      <c r="E10" s="14" t="s">
        <v>33</v>
      </c>
    </row>
    <row r="11" spans="1:6" x14ac:dyDescent="0.3">
      <c r="E11" s="14" t="s">
        <v>20</v>
      </c>
    </row>
    <row r="12" spans="1:6" x14ac:dyDescent="0.3">
      <c r="E12" s="14" t="s">
        <v>24</v>
      </c>
    </row>
    <row r="13" spans="1:6" x14ac:dyDescent="0.3">
      <c r="E13" s="14" t="s">
        <v>53</v>
      </c>
    </row>
    <row r="14" spans="1:6" x14ac:dyDescent="0.3">
      <c r="E14" s="14" t="s">
        <v>51</v>
      </c>
    </row>
    <row r="15" spans="1:6" x14ac:dyDescent="0.3">
      <c r="E15" s="14" t="s">
        <v>22</v>
      </c>
    </row>
    <row r="16" spans="1:6" x14ac:dyDescent="0.3">
      <c r="E16" s="14" t="s">
        <v>26</v>
      </c>
    </row>
    <row r="17" spans="1:7" x14ac:dyDescent="0.3">
      <c r="E17" s="14" t="s">
        <v>23</v>
      </c>
    </row>
    <row r="18" spans="1:7" x14ac:dyDescent="0.3">
      <c r="E18" s="14" t="s">
        <v>25</v>
      </c>
    </row>
    <row r="19" spans="1:7" x14ac:dyDescent="0.3">
      <c r="E19" s="7"/>
    </row>
    <row r="20" spans="1:7" x14ac:dyDescent="0.3">
      <c r="A20" s="13"/>
      <c r="B20" s="13"/>
      <c r="C20" s="13"/>
      <c r="D20" s="13"/>
      <c r="F20" s="13"/>
      <c r="G20" s="13"/>
    </row>
    <row r="21" spans="1:7" x14ac:dyDescent="0.3">
      <c r="A21" s="13"/>
      <c r="B21" s="13"/>
      <c r="C21" s="13"/>
      <c r="D21" s="13"/>
      <c r="F21" s="13"/>
      <c r="G21" s="13"/>
    </row>
    <row r="22" spans="1:7" x14ac:dyDescent="0.3">
      <c r="A22" s="13"/>
      <c r="B22" s="13"/>
      <c r="C22" s="13"/>
      <c r="D22" s="13"/>
      <c r="F22" s="13"/>
      <c r="G22" s="13"/>
    </row>
    <row r="23" spans="1:7" x14ac:dyDescent="0.3">
      <c r="A23" s="13"/>
      <c r="B23" s="13"/>
      <c r="C23" s="13"/>
      <c r="D23" s="13"/>
      <c r="F23" s="13"/>
      <c r="G23" s="13"/>
    </row>
    <row r="24" spans="1:7" x14ac:dyDescent="0.3">
      <c r="A24" s="13"/>
      <c r="B24" s="13"/>
      <c r="C24" s="13"/>
      <c r="D24" s="13"/>
      <c r="F24" s="13"/>
      <c r="G24" s="13"/>
    </row>
    <row r="25" spans="1:7" x14ac:dyDescent="0.3">
      <c r="A25" s="13"/>
      <c r="B25" s="13"/>
      <c r="C25" s="13"/>
      <c r="D25" s="13"/>
      <c r="F25" s="13"/>
      <c r="G25" s="13"/>
    </row>
    <row r="26" spans="1:7" x14ac:dyDescent="0.3">
      <c r="A26" s="13"/>
      <c r="B26" s="13"/>
      <c r="C26" s="13"/>
      <c r="D26" s="13"/>
      <c r="F26" s="13"/>
      <c r="G26" s="13"/>
    </row>
    <row r="27" spans="1:7" ht="15" x14ac:dyDescent="0.25">
      <c r="A27" s="13"/>
      <c r="B27" s="13"/>
      <c r="C27" s="13"/>
      <c r="D27" s="13"/>
      <c r="F27" s="13"/>
      <c r="G27" s="13"/>
    </row>
    <row r="28" spans="1:7" ht="15" x14ac:dyDescent="0.25">
      <c r="A28" s="13"/>
      <c r="B28" s="13"/>
      <c r="C28" s="13"/>
      <c r="D28" s="13"/>
      <c r="F28" s="13"/>
      <c r="G28" s="13"/>
    </row>
    <row r="29" spans="1:7" ht="15" x14ac:dyDescent="0.25">
      <c r="A29" s="13"/>
      <c r="B29" s="13"/>
      <c r="C29" s="13"/>
      <c r="D29" s="13"/>
      <c r="F29" s="13"/>
      <c r="G29" s="13"/>
    </row>
    <row r="30" spans="1:7" x14ac:dyDescent="0.3">
      <c r="A30" s="13"/>
      <c r="B30" s="13"/>
      <c r="C30" s="13"/>
      <c r="D30" s="13"/>
      <c r="F30" s="13"/>
      <c r="G30" s="13"/>
    </row>
    <row r="31" spans="1:7" x14ac:dyDescent="0.3">
      <c r="A31" s="13"/>
      <c r="B31" s="13"/>
      <c r="C31" s="13"/>
      <c r="D31" s="13"/>
      <c r="F31" s="13"/>
      <c r="G31" s="13"/>
    </row>
    <row r="32" spans="1:7" x14ac:dyDescent="0.3">
      <c r="A32" s="13"/>
      <c r="B32" s="13"/>
      <c r="C32" s="13"/>
      <c r="D32" s="13"/>
      <c r="F32" s="13"/>
      <c r="G32" s="13"/>
    </row>
    <row r="33" spans="1:7" x14ac:dyDescent="0.3">
      <c r="A33" s="13"/>
      <c r="B33" s="13"/>
      <c r="C33" s="13"/>
      <c r="D33" s="13"/>
      <c r="F33" s="13"/>
      <c r="G33" s="13"/>
    </row>
    <row r="34" spans="1:7" x14ac:dyDescent="0.3">
      <c r="A34" s="13"/>
      <c r="B34" s="13"/>
      <c r="C34" s="13"/>
      <c r="D34" s="13"/>
      <c r="F34" s="13"/>
      <c r="G34" s="13"/>
    </row>
    <row r="35" spans="1:7" x14ac:dyDescent="0.3">
      <c r="A35" s="13"/>
      <c r="B35" s="13"/>
      <c r="C35" s="13"/>
      <c r="D35" s="13"/>
      <c r="F35" s="13"/>
      <c r="G35" s="13"/>
    </row>
    <row r="36" spans="1:7" x14ac:dyDescent="0.3">
      <c r="A36" s="13"/>
      <c r="B36" s="13"/>
      <c r="C36" s="13"/>
      <c r="D36" s="13"/>
      <c r="F36" s="13"/>
      <c r="G36" s="13"/>
    </row>
    <row r="37" spans="1:7" x14ac:dyDescent="0.3">
      <c r="A37" s="13"/>
      <c r="B37" s="13"/>
      <c r="C37" s="13"/>
      <c r="D37" s="13"/>
      <c r="F37" s="13"/>
      <c r="G37" s="13"/>
    </row>
    <row r="38" spans="1:7" x14ac:dyDescent="0.3">
      <c r="A38" s="13"/>
      <c r="B38" s="13"/>
      <c r="C38" s="13"/>
      <c r="D38" s="13"/>
      <c r="F38" s="13"/>
      <c r="G38" s="13"/>
    </row>
    <row r="39" spans="1:7" x14ac:dyDescent="0.3">
      <c r="A39" s="13"/>
      <c r="B39" s="13"/>
      <c r="C39" s="13"/>
      <c r="D39" s="13"/>
      <c r="F39" s="13"/>
      <c r="G39" s="1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0419</v>
      </c>
      <c r="B295" s="3" t="str">
        <f>([2]UKBuilding_List!C295)</f>
        <v>Bus Shelter #13</v>
      </c>
    </row>
    <row r="296" spans="1:2" x14ac:dyDescent="0.3">
      <c r="A296" s="2" t="str">
        <f>([2]UKBuilding_List!A296)</f>
        <v>0420</v>
      </c>
      <c r="B296" s="3" t="str">
        <f>([2]UKBuilding_List!C296)</f>
        <v>424 Euclid Avenue</v>
      </c>
    </row>
    <row r="297" spans="1:2" x14ac:dyDescent="0.3">
      <c r="A297" s="2" t="str">
        <f>([2]UKBuilding_List!A297)</f>
        <v>0427</v>
      </c>
      <c r="B297" s="3" t="str">
        <f>([2]UKBuilding_List!C297)</f>
        <v>Bowman's Den</v>
      </c>
    </row>
    <row r="298" spans="1:2" x14ac:dyDescent="0.3">
      <c r="A298" s="2" t="str">
        <f>([2]UKBuilding_List!A298)</f>
        <v>0432</v>
      </c>
      <c r="B298" s="3" t="str">
        <f>([2]UKBuilding_List!C298)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([2]UKBuilding_List!C299)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([2]UKBuilding_List!C300)</f>
        <v>Ligon House</v>
      </c>
    </row>
    <row r="301" spans="1:2" x14ac:dyDescent="0.3">
      <c r="A301" s="2" t="str">
        <f>([2]UKBuilding_List!A301)</f>
        <v>0446</v>
      </c>
      <c r="B301" s="3" t="str">
        <f>([2]UKBuilding_List!C301)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([2]UKBuilding_List!C302)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([2]UKBuilding_List!C303)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([2]UKBuilding_List!C304)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([2]UKBuilding_List!C305)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([2]UKBuilding_List!C306)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([2]UKBuilding_List!C307)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([2]UKBuilding_List!C308)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([2]UKBuilding_List!C309)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([2]UKBuilding_List!C310)</f>
        <v>Limestone Park II</v>
      </c>
    </row>
    <row r="311" spans="1:2" x14ac:dyDescent="0.3">
      <c r="A311" s="2" t="str">
        <f>([2]UKBuilding_List!A311)</f>
        <v>0465</v>
      </c>
      <c r="B311" s="3" t="str">
        <f>([2]UKBuilding_List!C311)</f>
        <v xml:space="preserve">Pavilion at Commonwealth Stadium    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2015-02-10T17:45:25Z</dcterms:modified>
</cp:coreProperties>
</file>