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15" yWindow="1650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K2" i="1" l="1"/>
  <c r="J2" i="1"/>
  <c r="M13" i="1"/>
  <c r="J13" i="1"/>
  <c r="H13" i="1"/>
  <c r="G13" i="1"/>
  <c r="M7" i="1"/>
  <c r="M8" i="1"/>
  <c r="M9" i="1"/>
  <c r="M10" i="1"/>
  <c r="M6" i="1"/>
  <c r="J7" i="1"/>
  <c r="J8" i="1"/>
  <c r="J9" i="1"/>
  <c r="J10" i="1"/>
  <c r="J6" i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<sst xmlns="http://schemas.openxmlformats.org/spreadsheetml/2006/main" count="125" uniqueCount="90">
  <si>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</si>
  <si>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</si>
  <si>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</si>
  <si>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</si>
  <si>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</si>
  <si>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</si>
  <si>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</si>
  <si>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</si>
  <si>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</si>
  <si>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</si>
  <si>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</si>
  <si>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</si>
  <si>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</si>
  <si>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</si>
  <si>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</si>
  <si>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</si>
  <si>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</si>
  <si>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</si>
  <si>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</si>
  <si>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</si>
  <si>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</si>
  <si>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</si>
  <si>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</si>
  <si>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</si>
  <si>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</si>
  <si>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</si>
  <si>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</si>
  <si>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</si>
  <si>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</si>
  <si>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</si>
  <si>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</si>
  <si>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</si>
  <si>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</si>
  <si>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</si>
  <si>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</si>
  <si>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</si>
  <si>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</si>
  <si>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</si>
  <si>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</si>
  <si>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</si>
  <si>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</si>
  <si>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</si>
  <si>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</si>
  <si>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</si>
  <si>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</si>
  <si>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</si>
  <si>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</si>
  <si>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</si>
  <si>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</si>
  <si>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</si>
  <si>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</si>
  <si>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</si>
  <si>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</si>
  <si>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</si>
  <si>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</si>
  <si>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</si>
  <si>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</si>
  <si>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</si>
  <si>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</si>
  <si>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</si>
  <si>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</si>
  <si>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</si>
  <si>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</si>
  <si>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</si>
  <si>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</si>
  <si>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</si>
  <si>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0215</t>
  </si>
  <si>
    <t>B0049</t>
  </si>
  <si>
    <t>B0049D</t>
  </si>
  <si>
    <t>00</t>
  </si>
  <si>
    <t>Add Column, Sinks</t>
  </si>
  <si>
    <t>B0049E1</t>
  </si>
  <si>
    <t>B0049E</t>
  </si>
  <si>
    <t>0202A</t>
  </si>
  <si>
    <t>02</t>
  </si>
  <si>
    <t># of Rooms Waiting for eBARS Tags</t>
  </si>
  <si>
    <t># of Rooms Waiting for Door Signs</t>
  </si>
  <si>
    <t>Verified By:</t>
  </si>
  <si>
    <t>Date:</t>
  </si>
  <si>
    <t>eBARS Tag Progress</t>
  </si>
  <si>
    <t>Date</t>
  </si>
  <si>
    <t>Issues</t>
  </si>
  <si>
    <t>New Sign Progress</t>
  </si>
  <si>
    <t>Total Tags Required</t>
  </si>
  <si>
    <t>Total Signs Required</t>
  </si>
  <si>
    <t>Total Tags Installed</t>
  </si>
  <si>
    <t>Total Signs Installed</t>
  </si>
  <si>
    <t>Requested</t>
  </si>
  <si>
    <t>Awaiting Installation</t>
  </si>
  <si>
    <t>Installed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</si>
</sst>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5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36" borderId="15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16" fillId="37" borderId="14" xfId="0" applyFont="1" applyFill="1" applyBorder="1"/>
    <xf numFmtId="0" fontId="16" fillId="37" borderId="15" xfId="0" applyFont="1" applyFill="1" applyBorder="1"/>
    <xf numFmtId="0" fontId="16" fillId="37" borderId="18" xfId="0" applyFont="1" applyFill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9" xfId="0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9"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M7" sqref="M7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9.7109375" customWidth="1"/>
    <col min="9" max="9" width="26.85546875" style="12" customWidth="1"/>
    <col min="15" max="15" width="13.7109375" customWidth="1"/>
  </cols>
  <sheetData>
    <row r="1" spans="1:16" s="2" customFormat="1" ht="90" x14ac:dyDescent="0.25">
      <c r="A1" s="9" t="s">
        <v>7</v>
      </c>
      <c r="B1" s="37" t="s">
        <v>66</v>
      </c>
      <c r="C1" s="37"/>
      <c r="F1" s="8" t="s">
        <v>10</v>
      </c>
      <c r="G1" s="13">
        <v>41191</v>
      </c>
      <c r="I1" s="12"/>
      <c r="J1" s="39" t="s">
        <v>75</v>
      </c>
      <c r="K1" s="39" t="s">
        <v>76</v>
      </c>
      <c r="L1" s="40"/>
      <c r="M1" s="40"/>
      <c r="N1" s="40"/>
      <c r="O1" s="41" t="s">
        <v>77</v>
      </c>
      <c r="P1" s="42" t="s">
        <v>78</v>
      </c>
    </row>
    <row r="2" spans="1:16" ht="16.5" thickBot="1" x14ac:dyDescent="0.3">
      <c r="A2" s="10" t="s">
        <v>8</v>
      </c>
      <c r="B2" s="38" t="str">
        <f>VLOOKUP(B1,BuildingList!A:B,2,FALSE)</f>
        <v>W. P. Garrigus Building</v>
      </c>
      <c r="C2" s="38"/>
      <c r="F2" s="7" t="s">
        <v>12</v>
      </c>
      <c r="G2" s="14" t="s">
        <v>14</v>
      </c>
      <c r="J2" s="43">
        <f>G13-J13</f>
        <v>1</v>
      </c>
      <c r="K2" s="43">
        <f>H13-M13</f>
        <v>2</v>
      </c>
      <c r="L2" s="44"/>
      <c r="M2" s="44"/>
      <c r="N2" s="44"/>
      <c r="O2" s="45"/>
      <c r="P2" s="46"/>
    </row>
    <row r="3" spans="1:16" x14ac:dyDescent="0.25">
      <c r="J3" s="12"/>
      <c r="K3" s="12"/>
      <c r="L3" s="12"/>
      <c r="M3" s="12"/>
      <c r="N3" s="12"/>
      <c r="O3" s="12"/>
      <c r="P3" s="12"/>
    </row>
    <row r="4" spans="1:16" x14ac:dyDescent="0.25">
      <c r="J4" s="12"/>
      <c r="K4" s="12"/>
      <c r="L4" s="12"/>
      <c r="M4" s="12"/>
      <c r="N4" s="12"/>
      <c r="O4" s="12"/>
      <c r="P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79</v>
      </c>
      <c r="K5" s="17" t="s">
        <v>80</v>
      </c>
      <c r="L5" s="17" t="s">
        <v>81</v>
      </c>
      <c r="M5" s="17" t="s">
        <v>82</v>
      </c>
      <c r="N5" s="17" t="s">
        <v>80</v>
      </c>
      <c r="O5" s="17" t="s">
        <v>81</v>
      </c>
    </row>
    <row r="6" spans="1:16" ht="15.75" thickTop="1" x14ac:dyDescent="0.25">
      <c r="A6" s="36" t="s">
        <v>67</v>
      </c>
      <c r="B6" s="11" t="s">
        <v>69</v>
      </c>
      <c r="C6" s="12" t="s">
        <v>61</v>
      </c>
      <c r="D6" s="2" t="s">
        <v>6</v>
      </c>
      <c r="E6" s="18" t="s">
        <v>16</v>
      </c>
      <c r="F6" s="18" t="s">
        <v>16</v>
      </c>
      <c r="G6" s="18" t="s">
        <v>16</v>
      </c>
      <c r="H6" s="18" t="s">
        <v>16</v>
      </c>
      <c r="I6" s="12" t="s">
        <v>70</v>
      </c>
      <c r="J6" s="47" t="str">
        <f>IF(G6="No Change","N/A",IF(G6="New Tag Required",Lookup!F:F,IF(G6="N/A","N/A","")))</f>
        <v>N/A</v>
      </c>
      <c r="K6" s="48"/>
      <c r="L6" s="47"/>
      <c r="M6" s="47" t="str">
        <f>IF(H6="No Change","N/A",IF(H6="New Tag Required",Lookup!F:F,IF(H6="N/A","N/A","")))</f>
        <v>N/A</v>
      </c>
      <c r="N6" s="48"/>
      <c r="O6" s="47"/>
      <c r="P6" s="47"/>
    </row>
    <row r="7" spans="1:16" x14ac:dyDescent="0.25">
      <c r="A7" s="11" t="s">
        <v>68</v>
      </c>
      <c r="B7" s="11" t="s">
        <v>69</v>
      </c>
      <c r="C7" s="12" t="s">
        <v>26</v>
      </c>
      <c r="D7" s="2" t="s">
        <v>5</v>
      </c>
      <c r="E7" s="18">
        <v>96</v>
      </c>
      <c r="F7" s="18">
        <v>0</v>
      </c>
      <c r="G7" s="18" t="s">
        <v>16</v>
      </c>
      <c r="H7" s="2" t="s">
        <v>16</v>
      </c>
      <c r="J7" s="47" t="str">
        <f>IF(G7="No Change","N/A",IF(G7="New Tag Required",Lookup!F:F,IF(G7="N/A","N/A","")))</f>
        <v>N/A</v>
      </c>
      <c r="K7" s="48"/>
      <c r="L7" s="47"/>
      <c r="M7" s="47" t="str">
        <f>IF(H7="No Change","N/A",IF(H7="New Tag Required",Lookup!F:F,IF(H7="N/A","N/A","")))</f>
        <v>N/A</v>
      </c>
      <c r="N7" s="48"/>
      <c r="O7" s="47"/>
      <c r="P7" s="47"/>
    </row>
    <row r="8" spans="1:16" ht="15" customHeight="1" x14ac:dyDescent="0.25">
      <c r="A8" s="33" t="s">
        <v>72</v>
      </c>
      <c r="B8" s="11" t="s">
        <v>69</v>
      </c>
      <c r="C8" s="12" t="s">
        <v>31</v>
      </c>
      <c r="D8" s="2" t="s">
        <v>5</v>
      </c>
      <c r="E8" s="18">
        <v>327</v>
      </c>
      <c r="F8" s="18">
        <v>313</v>
      </c>
      <c r="G8" s="18" t="s">
        <v>16</v>
      </c>
      <c r="H8" s="2" t="s">
        <v>16</v>
      </c>
      <c r="J8" s="47" t="str">
        <f>IF(G8="No Change","N/A",IF(G8="New Tag Required",Lookup!F:F,IF(G8="N/A","N/A","")))</f>
        <v>N/A</v>
      </c>
      <c r="K8" s="48"/>
      <c r="L8" s="47"/>
      <c r="M8" s="47" t="str">
        <f>IF(H8="No Change","N/A",IF(H8="New Tag Required",Lookup!F:F,IF(H8="N/A","N/A","")))</f>
        <v>N/A</v>
      </c>
      <c r="N8" s="48"/>
      <c r="O8" s="47"/>
      <c r="P8" s="47"/>
    </row>
    <row r="9" spans="1:16" x14ac:dyDescent="0.25">
      <c r="A9" s="33" t="s">
        <v>71</v>
      </c>
      <c r="B9" s="11" t="s">
        <v>69</v>
      </c>
      <c r="C9" s="12" t="s">
        <v>27</v>
      </c>
      <c r="D9" s="2" t="s">
        <v>5</v>
      </c>
      <c r="E9" s="18">
        <v>0</v>
      </c>
      <c r="F9" s="18">
        <v>113</v>
      </c>
      <c r="G9" s="18" t="s">
        <v>3</v>
      </c>
      <c r="H9" s="2" t="s">
        <v>21</v>
      </c>
      <c r="J9" s="47">
        <f>IF(G9="No Change","N/A",IF(G9="New Tag Required",Lookup!F:F,IF(G9="N/A","N/A","")))</f>
        <v>0</v>
      </c>
      <c r="M9" s="47" t="str">
        <f>IF(H9="No Change","N/A",IF(H9="New Tag Required",Lookup!F:F,IF(H9="N/A","N/A","")))</f>
        <v/>
      </c>
    </row>
    <row r="10" spans="1:16" x14ac:dyDescent="0.25">
      <c r="A10" s="23" t="s">
        <v>73</v>
      </c>
      <c r="B10" s="11" t="s">
        <v>74</v>
      </c>
      <c r="C10" s="12" t="s">
        <v>61</v>
      </c>
      <c r="D10" s="2" t="s">
        <v>6</v>
      </c>
      <c r="E10" s="18" t="s">
        <v>16</v>
      </c>
      <c r="F10" s="18" t="s">
        <v>16</v>
      </c>
      <c r="G10" s="18" t="s">
        <v>2</v>
      </c>
      <c r="H10" s="2" t="s">
        <v>21</v>
      </c>
      <c r="J10" s="47" t="str">
        <f>IF(G10="No Change","N/A",IF(G10="New Tag Required",Lookup!F:F,IF(G10="N/A","N/A","")))</f>
        <v>N/A</v>
      </c>
      <c r="M10" s="47" t="str">
        <f>IF(H10="No Change","N/A",IF(H10="New Tag Required",Lookup!F:F,IF(H10="N/A","N/A","")))</f>
        <v/>
      </c>
    </row>
    <row r="11" spans="1:16" ht="15.75" thickBot="1" x14ac:dyDescent="0.3">
      <c r="A11" s="23"/>
      <c r="C11" s="12"/>
      <c r="D11" s="2"/>
      <c r="E11" s="18"/>
      <c r="F11" s="18"/>
      <c r="G11" s="18"/>
      <c r="H11" s="2"/>
    </row>
    <row r="12" spans="1:16" ht="45" x14ac:dyDescent="0.25">
      <c r="A12" s="23"/>
      <c r="C12" s="12"/>
      <c r="D12" s="2"/>
      <c r="E12" s="18"/>
      <c r="F12" s="18"/>
      <c r="G12" s="49" t="s">
        <v>83</v>
      </c>
      <c r="H12" s="50" t="s">
        <v>84</v>
      </c>
      <c r="J12" s="51" t="s">
        <v>85</v>
      </c>
      <c r="K12" s="47"/>
      <c r="L12" s="47"/>
      <c r="M12" s="51" t="s">
        <v>86</v>
      </c>
    </row>
    <row r="13" spans="1:16" ht="15.75" thickBot="1" x14ac:dyDescent="0.3">
      <c r="A13" s="23"/>
      <c r="C13" s="12"/>
      <c r="D13" s="2"/>
      <c r="E13" s="18"/>
      <c r="F13" s="18"/>
      <c r="G13" s="52">
        <f>COUNTIF(G6:G10,"New Tag Required")</f>
        <v>1</v>
      </c>
      <c r="H13" s="53">
        <f>COUNTIF(H6:H10,"New Sign Required")</f>
        <v>2</v>
      </c>
      <c r="J13" s="54">
        <f>COUNTIF(J6:J10,"Installed")</f>
        <v>0</v>
      </c>
      <c r="K13" s="47"/>
      <c r="L13" s="47"/>
      <c r="M13" s="54">
        <f>COUNTIF(M6:M10,"Installed")</f>
        <v>0</v>
      </c>
    </row>
    <row r="14" spans="1:16" x14ac:dyDescent="0.25">
      <c r="A14" s="23"/>
      <c r="C14" s="12"/>
      <c r="D14" s="2"/>
      <c r="E14" s="18"/>
      <c r="F14" s="18"/>
      <c r="G14" s="18"/>
      <c r="H14" s="2"/>
    </row>
    <row r="15" spans="1:16" x14ac:dyDescent="0.25">
      <c r="A15" s="23"/>
      <c r="C15" s="12"/>
      <c r="D15" s="2"/>
      <c r="E15" s="18"/>
      <c r="F15" s="18"/>
      <c r="G15" s="18"/>
      <c r="H15" s="2"/>
    </row>
    <row r="16" spans="1:16" x14ac:dyDescent="0.25">
      <c r="A16" s="23"/>
      <c r="C16" s="12"/>
      <c r="D16" s="2"/>
      <c r="E16" s="18"/>
      <c r="F16" s="18"/>
      <c r="G16" s="18"/>
      <c r="H16" s="2"/>
    </row>
    <row r="17" spans="1:8" x14ac:dyDescent="0.25">
      <c r="A17" s="23"/>
      <c r="C17" s="12"/>
      <c r="D17" s="2"/>
      <c r="E17" s="18"/>
      <c r="F17" s="18"/>
      <c r="G17" s="18"/>
      <c r="H17" s="2"/>
    </row>
    <row r="18" spans="1:8" x14ac:dyDescent="0.25">
      <c r="A18" s="23"/>
      <c r="C18" s="12"/>
      <c r="D18" s="2"/>
      <c r="E18" s="18"/>
      <c r="F18" s="18"/>
      <c r="G18" s="18"/>
      <c r="H18" s="2"/>
    </row>
    <row r="19" spans="1:8" x14ac:dyDescent="0.25">
      <c r="A19" s="23"/>
      <c r="C19" s="12"/>
      <c r="D19" s="2"/>
      <c r="E19" s="18"/>
      <c r="F19" s="18"/>
      <c r="G19" s="18"/>
      <c r="H19" s="2"/>
    </row>
    <row r="20" spans="1:8" x14ac:dyDescent="0.25">
      <c r="A20" s="23"/>
      <c r="C20" s="12"/>
      <c r="D20" s="2"/>
      <c r="E20" s="18"/>
      <c r="F20" s="18"/>
      <c r="G20" s="18"/>
      <c r="H20" s="2"/>
    </row>
    <row r="21" spans="1:8" x14ac:dyDescent="0.25">
      <c r="A21" s="26"/>
      <c r="C21" s="12"/>
      <c r="D21" s="2"/>
      <c r="E21" s="18"/>
      <c r="F21" s="25"/>
      <c r="G21" s="18"/>
      <c r="H21" s="2"/>
    </row>
    <row r="22" spans="1:8" x14ac:dyDescent="0.25">
      <c r="A22" s="26"/>
      <c r="C22" s="12"/>
      <c r="D22" s="2"/>
      <c r="E22" s="18"/>
      <c r="F22" s="18"/>
      <c r="G22" s="18"/>
      <c r="H22" s="2"/>
    </row>
    <row r="23" spans="1:8" x14ac:dyDescent="0.25">
      <c r="A23" s="26"/>
      <c r="C23" s="12"/>
      <c r="D23" s="2"/>
      <c r="E23" s="18"/>
      <c r="F23" s="18"/>
      <c r="G23" s="18"/>
      <c r="H23" s="2"/>
    </row>
    <row r="24" spans="1:8" x14ac:dyDescent="0.25">
      <c r="A24" s="26"/>
      <c r="C24" s="12"/>
      <c r="D24" s="2"/>
      <c r="E24" s="18"/>
      <c r="F24" s="18"/>
      <c r="G24" s="18"/>
      <c r="H24" s="2"/>
    </row>
    <row r="25" spans="1:8" x14ac:dyDescent="0.25">
      <c r="A25" s="26"/>
      <c r="C25" s="12"/>
      <c r="D25" s="2"/>
      <c r="E25" s="18"/>
      <c r="F25" s="18"/>
      <c r="G25" s="18"/>
      <c r="H25" s="2"/>
    </row>
    <row r="26" spans="1:8" x14ac:dyDescent="0.25">
      <c r="A26" s="26"/>
      <c r="C26" s="12"/>
      <c r="D26" s="2"/>
      <c r="E26" s="18"/>
      <c r="F26" s="18"/>
      <c r="G26" s="18"/>
      <c r="H26" s="2"/>
    </row>
    <row r="27" spans="1:8" x14ac:dyDescent="0.25">
      <c r="A27" s="27"/>
      <c r="C27" s="12"/>
      <c r="D27" s="2"/>
      <c r="E27" s="18"/>
      <c r="F27" s="18"/>
      <c r="G27" s="18"/>
      <c r="H27" s="2"/>
    </row>
    <row r="28" spans="1:8" x14ac:dyDescent="0.25">
      <c r="A28" s="27"/>
      <c r="C28" s="12"/>
      <c r="D28" s="2"/>
      <c r="E28" s="18"/>
      <c r="F28" s="18"/>
      <c r="G28" s="18"/>
      <c r="H28" s="2"/>
    </row>
    <row r="29" spans="1:8" x14ac:dyDescent="0.25">
      <c r="A29" s="27"/>
      <c r="C29" s="12"/>
      <c r="D29" s="2"/>
      <c r="E29" s="18"/>
      <c r="F29" s="18"/>
      <c r="G29" s="18"/>
      <c r="H29" s="2"/>
    </row>
    <row r="30" spans="1:8" x14ac:dyDescent="0.25">
      <c r="A30" s="27"/>
      <c r="C30" s="12"/>
      <c r="D30" s="2"/>
      <c r="E30" s="18"/>
      <c r="F30" s="18"/>
      <c r="G30" s="18"/>
      <c r="H30" s="2"/>
    </row>
    <row r="31" spans="1:8" x14ac:dyDescent="0.25">
      <c r="A31" s="27"/>
      <c r="C31" s="12"/>
      <c r="D31" s="2"/>
      <c r="E31" s="18"/>
      <c r="F31" s="18"/>
      <c r="G31" s="18"/>
      <c r="H31" s="2"/>
    </row>
    <row r="32" spans="1:8" x14ac:dyDescent="0.25">
      <c r="A32" s="27"/>
      <c r="C32" s="12"/>
      <c r="D32" s="2"/>
      <c r="E32" s="18"/>
      <c r="F32" s="18"/>
      <c r="G32" s="18"/>
      <c r="H32" s="2"/>
    </row>
    <row r="33" spans="1:8" x14ac:dyDescent="0.25">
      <c r="A33" s="27"/>
      <c r="C33" s="12"/>
      <c r="D33" s="2"/>
      <c r="E33" s="18"/>
      <c r="F33" s="18"/>
      <c r="G33" s="18"/>
      <c r="H33" s="2"/>
    </row>
    <row r="34" spans="1:8" x14ac:dyDescent="0.25">
      <c r="A34" s="27"/>
      <c r="C34" s="12"/>
      <c r="D34" s="2"/>
      <c r="E34" s="18"/>
      <c r="F34" s="18"/>
      <c r="G34" s="18"/>
      <c r="H34" s="2"/>
    </row>
    <row r="35" spans="1:8" x14ac:dyDescent="0.25">
      <c r="A35" s="27"/>
      <c r="C35" s="12"/>
      <c r="D35" s="2"/>
      <c r="E35" s="18"/>
      <c r="F35" s="18"/>
      <c r="G35" s="18"/>
      <c r="H35" s="2"/>
    </row>
    <row r="36" spans="1:8" x14ac:dyDescent="0.25">
      <c r="A36" s="27"/>
      <c r="C36" s="12"/>
      <c r="D36" s="2"/>
      <c r="E36" s="18"/>
      <c r="F36" s="18"/>
      <c r="G36" s="18"/>
      <c r="H36" s="2"/>
    </row>
    <row r="37" spans="1:8" x14ac:dyDescent="0.25">
      <c r="A37" s="29"/>
      <c r="C37" s="12"/>
      <c r="D37" s="2"/>
      <c r="E37" s="18"/>
      <c r="F37" s="18"/>
      <c r="G37" s="18"/>
      <c r="H37" s="2"/>
    </row>
    <row r="38" spans="1:8" x14ac:dyDescent="0.25">
      <c r="A38" s="29"/>
      <c r="C38" s="12"/>
      <c r="D38" s="2"/>
      <c r="E38" s="18"/>
      <c r="F38" s="18"/>
      <c r="G38" s="18"/>
      <c r="H38" s="2"/>
    </row>
    <row r="39" spans="1:8" x14ac:dyDescent="0.25">
      <c r="A39" s="29"/>
      <c r="C39" s="12"/>
      <c r="D39" s="2"/>
      <c r="E39" s="18"/>
      <c r="F39" s="18"/>
      <c r="G39" s="18"/>
      <c r="H39" s="2"/>
    </row>
    <row r="40" spans="1:8" x14ac:dyDescent="0.25">
      <c r="A40" s="29"/>
      <c r="C40" s="12"/>
      <c r="E40" s="18"/>
      <c r="F40" s="18"/>
      <c r="G40" s="18"/>
    </row>
    <row r="41" spans="1:8" x14ac:dyDescent="0.25">
      <c r="A41" s="29"/>
      <c r="C41" s="12"/>
      <c r="E41" s="18"/>
      <c r="F41" s="18"/>
      <c r="G41" s="18"/>
    </row>
    <row r="42" spans="1:8" x14ac:dyDescent="0.25">
      <c r="A42" s="29"/>
      <c r="C42" s="12"/>
      <c r="E42" s="18"/>
      <c r="F42" s="18"/>
      <c r="G42" s="18"/>
    </row>
    <row r="43" spans="1:8" x14ac:dyDescent="0.25">
      <c r="A43" s="31"/>
      <c r="C43" s="12"/>
      <c r="E43" s="18"/>
      <c r="F43" s="28"/>
      <c r="G43" s="18"/>
    </row>
    <row r="44" spans="1:8" x14ac:dyDescent="0.25">
      <c r="A44" s="31"/>
      <c r="C44" s="12"/>
      <c r="E44" s="18"/>
      <c r="F44" s="28"/>
      <c r="G44" s="18"/>
    </row>
    <row r="45" spans="1:8" x14ac:dyDescent="0.25">
      <c r="A45" s="31"/>
      <c r="C45" s="12"/>
      <c r="E45" s="18"/>
      <c r="F45" s="24"/>
      <c r="G45" s="18"/>
    </row>
    <row r="46" spans="1:8" x14ac:dyDescent="0.25">
      <c r="A46" s="30"/>
      <c r="C46" s="12"/>
      <c r="E46" s="18"/>
      <c r="F46" s="28"/>
      <c r="G46" s="18"/>
    </row>
    <row r="47" spans="1:8" x14ac:dyDescent="0.25">
      <c r="A47" s="30"/>
      <c r="C47" s="12"/>
      <c r="E47" s="18"/>
      <c r="F47" s="28"/>
      <c r="G47" s="18"/>
    </row>
    <row r="48" spans="1:8" x14ac:dyDescent="0.25">
      <c r="A48" s="32"/>
      <c r="C48" s="12"/>
      <c r="E48" s="18"/>
      <c r="F48" s="18"/>
      <c r="G48" s="18"/>
    </row>
    <row r="49" spans="1:7" x14ac:dyDescent="0.25">
      <c r="A49" s="32"/>
      <c r="C49" s="12"/>
      <c r="E49" s="18"/>
      <c r="F49" s="18"/>
      <c r="G49" s="18"/>
    </row>
    <row r="50" spans="1:7" x14ac:dyDescent="0.25">
      <c r="A50" s="32"/>
      <c r="C50" s="12"/>
      <c r="E50" s="18"/>
      <c r="F50" s="18"/>
      <c r="G50" s="18"/>
    </row>
    <row r="51" spans="1:7" x14ac:dyDescent="0.25">
      <c r="A51" s="32"/>
      <c r="C51" s="12"/>
      <c r="E51" s="18"/>
      <c r="F51" s="18"/>
      <c r="G51" s="18"/>
    </row>
    <row r="52" spans="1:7" x14ac:dyDescent="0.25">
      <c r="A52" s="35"/>
      <c r="C52" s="12"/>
      <c r="E52" s="18"/>
      <c r="F52" s="25"/>
      <c r="G52" s="18"/>
    </row>
    <row r="53" spans="1:7" x14ac:dyDescent="0.25">
      <c r="A53" s="34"/>
      <c r="C53" s="12"/>
      <c r="E53" s="18"/>
      <c r="F53" s="18"/>
      <c r="G53" s="18"/>
    </row>
    <row r="54" spans="1:7" x14ac:dyDescent="0.25">
      <c r="A54" s="34"/>
      <c r="C54" s="12"/>
      <c r="E54" s="18"/>
      <c r="F54" s="18"/>
      <c r="G54" s="18"/>
    </row>
    <row r="55" spans="1:7" x14ac:dyDescent="0.25">
      <c r="A55" s="33"/>
      <c r="C55" s="12"/>
      <c r="E55" s="18"/>
      <c r="F55" s="18"/>
      <c r="G55" s="18"/>
    </row>
    <row r="56" spans="1:7" x14ac:dyDescent="0.25">
      <c r="A56" s="33"/>
      <c r="C56" s="12"/>
      <c r="F56" s="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8" priority="122" operator="containsText" text="New Tag Required">
      <formula>NOT(ISERROR(SEARCH("New Tag Required",G40)))</formula>
    </cfRule>
  </conditionalFormatting>
  <conditionalFormatting sqref="D40:D100 D6 D8">
    <cfRule type="containsText" dxfId="57" priority="121" operator="containsText" text="Yes">
      <formula>NOT(ISERROR(SEARCH("Yes",D6)))</formula>
    </cfRule>
  </conditionalFormatting>
  <conditionalFormatting sqref="H40:H100 H201:H422">
    <cfRule type="containsText" dxfId="56" priority="109" operator="containsText" text="New Sign Required">
      <formula>NOT(ISERROR(SEARCH("New Sign Required",H40)))</formula>
    </cfRule>
  </conditionalFormatting>
  <conditionalFormatting sqref="G40:G100">
    <cfRule type="containsText" dxfId="55" priority="108" operator="containsText" text="Action Required">
      <formula>NOT(ISERROR(SEARCH("Action Required",G40)))</formula>
    </cfRule>
  </conditionalFormatting>
  <conditionalFormatting sqref="H40:H100">
    <cfRule type="containsText" dxfId="54" priority="107" operator="containsText" text="Action Required">
      <formula>NOT(ISERROR(SEARCH("Action Required",H40)))</formula>
    </cfRule>
  </conditionalFormatting>
  <conditionalFormatting sqref="G10:G11 G14:G39">
    <cfRule type="containsText" dxfId="53" priority="49" operator="containsText" text="New Tag Required">
      <formula>NOT(ISERROR(SEARCH("New Tag Required",G10)))</formula>
    </cfRule>
  </conditionalFormatting>
  <conditionalFormatting sqref="D10:D39">
    <cfRule type="containsText" dxfId="52" priority="48" operator="containsText" text="Yes">
      <formula>NOT(ISERROR(SEARCH("Yes",D10)))</formula>
    </cfRule>
  </conditionalFormatting>
  <conditionalFormatting sqref="H10:H11 H14:H39">
    <cfRule type="containsText" dxfId="51" priority="47" operator="containsText" text="New Sign Required">
      <formula>NOT(ISERROR(SEARCH("New Sign Required",H10)))</formula>
    </cfRule>
  </conditionalFormatting>
  <conditionalFormatting sqref="G10:G11 G14:G39">
    <cfRule type="containsText" dxfId="50" priority="46" operator="containsText" text="Action Required">
      <formula>NOT(ISERROR(SEARCH("Action Required",G10)))</formula>
    </cfRule>
  </conditionalFormatting>
  <conditionalFormatting sqref="H10:H11 H14:H39">
    <cfRule type="containsText" dxfId="49" priority="45" operator="containsText" text="Action Required">
      <formula>NOT(ISERROR(SEARCH("Action Required",H10)))</formula>
    </cfRule>
  </conditionalFormatting>
  <conditionalFormatting sqref="D6">
    <cfRule type="containsText" dxfId="48" priority="43" operator="containsText" text="Yes">
      <formula>NOT(ISERROR(SEARCH("Yes",D6)))</formula>
    </cfRule>
  </conditionalFormatting>
  <conditionalFormatting sqref="D101:D200">
    <cfRule type="containsText" dxfId="47" priority="41" operator="containsText" text="Yes">
      <formula>NOT(ISERROR(SEARCH("Yes",D101)))</formula>
    </cfRule>
  </conditionalFormatting>
  <conditionalFormatting sqref="H101:H200">
    <cfRule type="containsText" dxfId="46" priority="40" operator="containsText" text="New Sign Required">
      <formula>NOT(ISERROR(SEARCH("New Sign Required",H101)))</formula>
    </cfRule>
  </conditionalFormatting>
  <conditionalFormatting sqref="G101:G200">
    <cfRule type="containsText" dxfId="45" priority="39" operator="containsText" text="Action Required">
      <formula>NOT(ISERROR(SEARCH("Action Required",G101)))</formula>
    </cfRule>
  </conditionalFormatting>
  <conditionalFormatting sqref="H101:H200">
    <cfRule type="containsText" dxfId="44" priority="38" operator="containsText" text="Action Required">
      <formula>NOT(ISERROR(SEARCH("Action Required",H101)))</formula>
    </cfRule>
  </conditionalFormatting>
  <conditionalFormatting sqref="G9">
    <cfRule type="containsText" dxfId="43" priority="28" operator="containsText" text="New Tag Required">
      <formula>NOT(ISERROR(SEARCH("New Tag Required",G9)))</formula>
    </cfRule>
  </conditionalFormatting>
  <conditionalFormatting sqref="H9">
    <cfRule type="containsText" dxfId="42" priority="27" operator="containsText" text="New Sign Required">
      <formula>NOT(ISERROR(SEARCH("New Sign Required",H9)))</formula>
    </cfRule>
  </conditionalFormatting>
  <conditionalFormatting sqref="G9">
    <cfRule type="containsText" dxfId="41" priority="26" operator="containsText" text="Action Required">
      <formula>NOT(ISERROR(SEARCH("Action Required",G9)))</formula>
    </cfRule>
  </conditionalFormatting>
  <conditionalFormatting sqref="H9">
    <cfRule type="containsText" dxfId="40" priority="25" operator="containsText" text="Action Required">
      <formula>NOT(ISERROR(SEARCH("Action Required",H9)))</formula>
    </cfRule>
  </conditionalFormatting>
  <conditionalFormatting sqref="D7">
    <cfRule type="containsText" dxfId="39" priority="24" operator="containsText" text="Yes">
      <formula>NOT(ISERROR(SEARCH("Yes",D7)))</formula>
    </cfRule>
  </conditionalFormatting>
  <conditionalFormatting sqref="G7">
    <cfRule type="containsText" dxfId="38" priority="23" operator="containsText" text="New Tag Required">
      <formula>NOT(ISERROR(SEARCH("New Tag Required",G7)))</formula>
    </cfRule>
  </conditionalFormatting>
  <conditionalFormatting sqref="H7">
    <cfRule type="containsText" dxfId="37" priority="22" operator="containsText" text="New Sign Required">
      <formula>NOT(ISERROR(SEARCH("New Sign Required",H7)))</formula>
    </cfRule>
  </conditionalFormatting>
  <conditionalFormatting sqref="G7">
    <cfRule type="containsText" dxfId="36" priority="21" operator="containsText" text="Action Required">
      <formula>NOT(ISERROR(SEARCH("Action Required",G7)))</formula>
    </cfRule>
  </conditionalFormatting>
  <conditionalFormatting sqref="H7">
    <cfRule type="containsText" dxfId="35" priority="20" operator="containsText" text="Action Required">
      <formula>NOT(ISERROR(SEARCH("Action Required",H7)))</formula>
    </cfRule>
  </conditionalFormatting>
  <conditionalFormatting sqref="G8">
    <cfRule type="containsText" dxfId="34" priority="19" operator="containsText" text="New Tag Required">
      <formula>NOT(ISERROR(SEARCH("New Tag Required",G8)))</formula>
    </cfRule>
  </conditionalFormatting>
  <conditionalFormatting sqref="H8">
    <cfRule type="containsText" dxfId="33" priority="18" operator="containsText" text="New Sign Required">
      <formula>NOT(ISERROR(SEARCH("New Sign Required",H8)))</formula>
    </cfRule>
  </conditionalFormatting>
  <conditionalFormatting sqref="G8">
    <cfRule type="containsText" dxfId="32" priority="17" operator="containsText" text="Action Required">
      <formula>NOT(ISERROR(SEARCH("Action Required",G8)))</formula>
    </cfRule>
  </conditionalFormatting>
  <conditionalFormatting sqref="H8">
    <cfRule type="containsText" dxfId="31" priority="16" operator="containsText" text="Action Required">
      <formula>NOT(ISERROR(SEARCH("Action Required",H8)))</formula>
    </cfRule>
  </conditionalFormatting>
  <conditionalFormatting sqref="E6:F6">
    <cfRule type="containsText" dxfId="30" priority="15" operator="containsText" text="New Tag Required">
      <formula>NOT(ISERROR(SEARCH("New Tag Required",E6)))</formula>
    </cfRule>
  </conditionalFormatting>
  <conditionalFormatting sqref="E6:F6">
    <cfRule type="containsText" dxfId="29" priority="14" operator="containsText" text="Action Required">
      <formula>NOT(ISERROR(SEARCH("Action Required",E6)))</formula>
    </cfRule>
  </conditionalFormatting>
  <conditionalFormatting sqref="G6:H6">
    <cfRule type="containsText" dxfId="28" priority="13" operator="containsText" text="New Tag Required">
      <formula>NOT(ISERROR(SEARCH("New Tag Required",G6)))</formula>
    </cfRule>
  </conditionalFormatting>
  <conditionalFormatting sqref="G6:H6">
    <cfRule type="containsText" dxfId="27" priority="12" operator="containsText" text="Action Required">
      <formula>NOT(ISERROR(SEARCH("Action Required",G6)))</formula>
    </cfRule>
  </conditionalFormatting>
  <conditionalFormatting sqref="D9">
    <cfRule type="containsText" dxfId="26" priority="11" operator="containsText" text="Yes">
      <formula>NOT(ISERROR(SEARCH("Yes",D9)))</formula>
    </cfRule>
  </conditionalFormatting>
  <conditionalFormatting sqref="E10:F10">
    <cfRule type="containsText" dxfId="25" priority="10" operator="containsText" text="New Tag Required">
      <formula>NOT(ISERROR(SEARCH("New Tag Required",E10)))</formula>
    </cfRule>
  </conditionalFormatting>
  <conditionalFormatting sqref="E10:F10">
    <cfRule type="containsText" dxfId="24" priority="9" operator="containsText" text="Action Required">
      <formula>NOT(ISERROR(SEARCH("Action Required",E10)))</formula>
    </cfRule>
  </conditionalFormatting>
  <conditionalFormatting sqref="J2:N2">
    <cfRule type="cellIs" dxfId="23" priority="8" operator="notEqual">
      <formula>0</formula>
    </cfRule>
  </conditionalFormatting>
  <conditionalFormatting sqref="J6:J10">
    <cfRule type="cellIs" dxfId="21" priority="7" operator="equal">
      <formula>0</formula>
    </cfRule>
  </conditionalFormatting>
  <conditionalFormatting sqref="M6:M10">
    <cfRule type="cellIs" dxfId="19" priority="6" operator="equal">
      <formula>0</formula>
    </cfRule>
  </conditionalFormatting>
  <conditionalFormatting sqref="J6:J10 M6:M10">
    <cfRule type="cellIs" dxfId="17" priority="3" operator="equal">
      <formula>"In Progress"</formula>
    </cfRule>
    <cfRule type="cellIs" dxfId="16" priority="4" operator="equal">
      <formula>"Log Issues"</formula>
    </cfRule>
    <cfRule type="cellIs" dxfId="15" priority="5" operator="equal">
      <formula>"N/A"</formula>
    </cfRule>
  </conditionalFormatting>
  <conditionalFormatting sqref="K6:L8">
    <cfRule type="expression" dxfId="11" priority="2">
      <formula>$J6="Log Issues"</formula>
    </cfRule>
  </conditionalFormatting>
  <conditionalFormatting sqref="N6:N8">
    <cfRule type="expression" dxfId="9" priority="1">
      <formula>$M6="Log Issues"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6:B1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H7:H11 H14:H200</xm:sqref>
        </x14:dataValidation>
        <x14:dataValidation type="list" allowBlank="1" showInputMessage="1" showErrorMessage="1">
          <x14:formula1>
            <xm:f>Lookup!$A$1:$A$4</xm:f>
          </x14:formula1>
          <xm:sqref>E6:H6 E10:F10 G7:G11 G14:G200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  <x14:dataValidation type="list" allowBlank="1" showInputMessage="1" showErrorMessage="1">
          <x14:formula1>
            <xm:f>[2]Lookup!#REF!</xm:f>
          </x14:formula1>
          <xm:sqref>O6:P8</xm:sqref>
        </x14:dataValidation>
        <x14:dataValidation type="list" allowBlank="1" showInputMessage="1" showErrorMessage="1">
          <x14:formula1>
            <xm:f>Lookup!$F:$F</xm:f>
          </x14:formula1>
          <xm:sqref>J6:J10 M6:M10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F1" sqref="F1:F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87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88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89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2012-10-19T14:16:31Z</dcterms:modified>
</cp:coreProperties>
</file>