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M92" i="1"/>
  <c r="M93" i="1"/>
  <c r="M94" i="1"/>
  <c r="M95" i="1"/>
  <c r="M105" i="1"/>
  <c r="M106" i="1"/>
  <c r="M125" i="1"/>
  <c r="M126" i="1"/>
  <c r="M129" i="1"/>
  <c r="M130" i="1"/>
  <c r="M131" i="1"/>
  <c r="J6" i="1"/>
  <c r="J92" i="1"/>
  <c r="J93" i="1"/>
  <c r="J94" i="1"/>
  <c r="J95" i="1"/>
  <c r="J105" i="1"/>
  <c r="J106" i="1"/>
  <c r="J125" i="1"/>
  <c r="J126" i="1"/>
  <c r="J129" i="1"/>
  <c r="J130" i="1"/>
  <c r="J131" i="1"/>
  <c r="H134" i="1" l="1"/>
  <c r="G134" i="1"/>
  <c r="M134" i="1" l="1"/>
  <c r="K2" i="1" s="1"/>
  <c r="J1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<sst xmlns="http://schemas.openxmlformats.org/spreadsheetml/2006/main" count="1235" uniqueCount="456">
  <si>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</si>
  <si>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</si>
  <si>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</si>
  <si>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</si>
  <si>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</si>
  <si>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</si>
  <si>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</si>
  <si>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</si>
  <si>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</si>
  <si>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</si>
  <si>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</si>
  <si>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</si>
  <si>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</si>
  <si>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</si>
  <si>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</si>
  <si>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</si>
  <si>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</si>
  <si>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</si>
  <si>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</si>
  <si>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</si>
  <si>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</si>
  <si>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</si>
  <si>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</si>
  <si>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</si>
  <si>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</si>
  <si>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</si>
  <si>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</si>
  <si>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</si>
  <si>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</si>
  <si>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</si>
  <si>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</si>
  <si>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</si>
  <si>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</si>
  <si>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</si>
  <si>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</si>
  <si>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</si>
  <si>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</si>
  <si>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</si>
  <si>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</si>
  <si>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</si>
  <si>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</si>
  <si>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</si>
  <si>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</si>
  <si>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</si>
  <si>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</si>
  <si>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</si>
  <si>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</si>
  <si>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</si>
  <si>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</si>
  <si>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</si>
  <si>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</si>
  <si>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</si>
  <si>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</si>
  <si>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</si>
  <si>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</si>
  <si>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</si>
  <si>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</si>
  <si>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</si>
  <si>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</si>
  <si>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</si>
  <si>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</si>
  <si>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</si>
  <si>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</si>
  <si>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</si>
  <si>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</si>
  <si>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</si>
  <si>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</si>
  <si>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</si>
  <si>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</si>
  <si>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</si>
  <si>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</si>
  <si>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</si>
  <si>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</si>
  <si>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</si>
  <si>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0139</t>
  </si>
  <si>
    <t>0100A</t>
  </si>
  <si>
    <t>0100B</t>
  </si>
  <si>
    <t>0100C</t>
  </si>
  <si>
    <t>0100D</t>
  </si>
  <si>
    <t>0100D1</t>
  </si>
  <si>
    <t>0100E</t>
  </si>
  <si>
    <t>0100F</t>
  </si>
  <si>
    <t>0100G</t>
  </si>
  <si>
    <t>0101</t>
  </si>
  <si>
    <t>0102</t>
  </si>
  <si>
    <t>0103</t>
  </si>
  <si>
    <t>0104</t>
  </si>
  <si>
    <t>0105</t>
  </si>
  <si>
    <t>0106</t>
  </si>
  <si>
    <t>0106A</t>
  </si>
  <si>
    <t>0106B</t>
  </si>
  <si>
    <t>0107</t>
  </si>
  <si>
    <t>0107A</t>
  </si>
  <si>
    <t>0107A1</t>
  </si>
  <si>
    <t>0107B</t>
  </si>
  <si>
    <t>0107C</t>
  </si>
  <si>
    <t>0108</t>
  </si>
  <si>
    <t>0108A</t>
  </si>
  <si>
    <t>0109</t>
  </si>
  <si>
    <t>0110</t>
  </si>
  <si>
    <t>0112</t>
  </si>
  <si>
    <t>0114</t>
  </si>
  <si>
    <t>0114A</t>
  </si>
  <si>
    <t>0114B</t>
  </si>
  <si>
    <t>0114C</t>
  </si>
  <si>
    <t>0116</t>
  </si>
  <si>
    <t>0118</t>
  </si>
  <si>
    <t>0119</t>
  </si>
  <si>
    <t>0120</t>
  </si>
  <si>
    <t>0120A</t>
  </si>
  <si>
    <t>0120B</t>
  </si>
  <si>
    <t>0120C</t>
  </si>
  <si>
    <t>0120D</t>
  </si>
  <si>
    <t>0120D1</t>
  </si>
  <si>
    <t>0120E</t>
  </si>
  <si>
    <t>0120F</t>
  </si>
  <si>
    <t>0120G</t>
  </si>
  <si>
    <t>0120H</t>
  </si>
  <si>
    <t>0120H1</t>
  </si>
  <si>
    <t>0120H2</t>
  </si>
  <si>
    <t>0120J</t>
  </si>
  <si>
    <t>0120J1</t>
  </si>
  <si>
    <t>0120J2</t>
  </si>
  <si>
    <t>0121</t>
  </si>
  <si>
    <t>0122</t>
  </si>
  <si>
    <t>0123</t>
  </si>
  <si>
    <t>0130</t>
  </si>
  <si>
    <t>0133</t>
  </si>
  <si>
    <t>0136</t>
  </si>
  <si>
    <t>EL0100A</t>
  </si>
  <si>
    <t>ST0100A</t>
  </si>
  <si>
    <t>ST0100B</t>
  </si>
  <si>
    <t>XA0100</t>
  </si>
  <si>
    <t>XA0101</t>
  </si>
  <si>
    <t>XA0102</t>
  </si>
  <si>
    <t>XA0103</t>
  </si>
  <si>
    <t>XA0104</t>
  </si>
  <si>
    <t>0200A</t>
  </si>
  <si>
    <t>0200B</t>
  </si>
  <si>
    <t>0200C</t>
  </si>
  <si>
    <t>0200D</t>
  </si>
  <si>
    <t>0200E</t>
  </si>
  <si>
    <t>0200F</t>
  </si>
  <si>
    <t>0200G</t>
  </si>
  <si>
    <t>0202</t>
  </si>
  <si>
    <t>0203</t>
  </si>
  <si>
    <t>0204</t>
  </si>
  <si>
    <t>0206</t>
  </si>
  <si>
    <t>0208</t>
  </si>
  <si>
    <t>0210</t>
  </si>
  <si>
    <t>0211</t>
  </si>
  <si>
    <t>0212</t>
  </si>
  <si>
    <t>0214</t>
  </si>
  <si>
    <t>0215</t>
  </si>
  <si>
    <t>0216</t>
  </si>
  <si>
    <t>0217</t>
  </si>
  <si>
    <t>0218</t>
  </si>
  <si>
    <t>0219</t>
  </si>
  <si>
    <t>0220</t>
  </si>
  <si>
    <t>0222</t>
  </si>
  <si>
    <t>0224</t>
  </si>
  <si>
    <t>0225</t>
  </si>
  <si>
    <t>0226</t>
  </si>
  <si>
    <t>0228</t>
  </si>
  <si>
    <t>0228A</t>
  </si>
  <si>
    <t>0228B</t>
  </si>
  <si>
    <t>0228C</t>
  </si>
  <si>
    <t>0228D</t>
  </si>
  <si>
    <t>0228E</t>
  </si>
  <si>
    <t>0228F</t>
  </si>
  <si>
    <t>0228F1</t>
  </si>
  <si>
    <t>0228G</t>
  </si>
  <si>
    <t>0228G1</t>
  </si>
  <si>
    <t>0228H</t>
  </si>
  <si>
    <t>0228J</t>
  </si>
  <si>
    <t>0228K</t>
  </si>
  <si>
    <t>0228L</t>
  </si>
  <si>
    <t>0230</t>
  </si>
  <si>
    <t>0231</t>
  </si>
  <si>
    <t>0232</t>
  </si>
  <si>
    <t>0232A</t>
  </si>
  <si>
    <t>0233</t>
  </si>
  <si>
    <t>0233A</t>
  </si>
  <si>
    <t>0233B</t>
  </si>
  <si>
    <t>0233C</t>
  </si>
  <si>
    <t>0233D</t>
  </si>
  <si>
    <t>0233E</t>
  </si>
  <si>
    <t>0233F</t>
  </si>
  <si>
    <t>0233G</t>
  </si>
  <si>
    <t>0233H</t>
  </si>
  <si>
    <t>0234</t>
  </si>
  <si>
    <t>0235</t>
  </si>
  <si>
    <t>0236</t>
  </si>
  <si>
    <t>0237</t>
  </si>
  <si>
    <t>0239</t>
  </si>
  <si>
    <t>EL0200A</t>
  </si>
  <si>
    <t>ST0200A</t>
  </si>
  <si>
    <t>ST0200B</t>
  </si>
  <si>
    <t>01</t>
  </si>
  <si>
    <t>02</t>
  </si>
  <si>
    <t>The 90 1st Flr Rm 100A</t>
  </si>
  <si>
    <t>The 90 1st Flr Rm 100B</t>
  </si>
  <si>
    <t>The 90 1st Flr Rm 100C</t>
  </si>
  <si>
    <t>The 90 1st Flr Rm 100D</t>
  </si>
  <si>
    <t>The 90 1st Flr Rm 100D1</t>
  </si>
  <si>
    <t>The 90 1st Flr Rm 100E</t>
  </si>
  <si>
    <t>The 90 1st Flr Rm 100F</t>
  </si>
  <si>
    <t>The 90 1st Flr Rm 100G</t>
  </si>
  <si>
    <t>The 90 1st Flr Rm 101</t>
  </si>
  <si>
    <t>The 90 1st Flr Rm 102</t>
  </si>
  <si>
    <t>The 90 1st Flr Rm 103</t>
  </si>
  <si>
    <t>The 90 1st Flr Rm 104</t>
  </si>
  <si>
    <t>The 90 1st Flr Rm 105</t>
  </si>
  <si>
    <t>The 90 1st Flr Rm 106</t>
  </si>
  <si>
    <t>The 90 1st Flr Rm 106A</t>
  </si>
  <si>
    <t>The 90 1st Flr Rm 106B</t>
  </si>
  <si>
    <t>The 90 1st Flr Rm 107</t>
  </si>
  <si>
    <t>The 90 1st Flr Rm 107A</t>
  </si>
  <si>
    <t>The 90 1st Flr Rm 107A1</t>
  </si>
  <si>
    <t>The 90 1st Flr Rm 107B</t>
  </si>
  <si>
    <t>The 90 1st Flr Rm 107C</t>
  </si>
  <si>
    <t>The 90 1st Flr Rm 108</t>
  </si>
  <si>
    <t>The 90 1st Flr Rm 108A</t>
  </si>
  <si>
    <t>The 90 1st Flr Rm 109</t>
  </si>
  <si>
    <t>The 90 1st Flr Rm 110</t>
  </si>
  <si>
    <t>The 90 1st Flr Rm 112</t>
  </si>
  <si>
    <t>The 90 1st Flr Rm 114</t>
  </si>
  <si>
    <t>The 90 1st Flr Rm 114A</t>
  </si>
  <si>
    <t>The 90 1st Flr Rm 114B</t>
  </si>
  <si>
    <t>The 90 1st Flr Rm 114C</t>
  </si>
  <si>
    <t>The 90 1st Flr Rm 116</t>
  </si>
  <si>
    <t>The 90 1st Flr Rm 118</t>
  </si>
  <si>
    <t>The 90 1st Flr Rm 119</t>
  </si>
  <si>
    <t>The 90 1st Flr Rm 120</t>
  </si>
  <si>
    <t>The 90 1st Flr Rm 120A</t>
  </si>
  <si>
    <t>The 90 1st Flr Rm 120B</t>
  </si>
  <si>
    <t>The 90 1st Flr Rm 120C</t>
  </si>
  <si>
    <t>The 90 1st Flr Rm 120D</t>
  </si>
  <si>
    <t>The 90 1st Flr Rm 120D1</t>
  </si>
  <si>
    <t>The 90 1st Flr Rm 120E</t>
  </si>
  <si>
    <t>The 90 1st Flr Rm 120F</t>
  </si>
  <si>
    <t>The 90 1st Flr Rm 120G</t>
  </si>
  <si>
    <t>The 90 1st Flr Rm 120H</t>
  </si>
  <si>
    <t>The 90 1st Flr Rm 120H1</t>
  </si>
  <si>
    <t>The 90 1st Flr Rm 120H2</t>
  </si>
  <si>
    <t>The 90 1st Flr Rm 120J</t>
  </si>
  <si>
    <t>The 90 1st Flr Rm 120J1</t>
  </si>
  <si>
    <t>The 90 1st Flr Rm 120J2</t>
  </si>
  <si>
    <t>The 90 1st Flr Rm 121</t>
  </si>
  <si>
    <t>The 90 1st Flr Rm 122</t>
  </si>
  <si>
    <t>The 90 1st Flr Rm 123</t>
  </si>
  <si>
    <t>The 90 1st Flr Rm 130</t>
  </si>
  <si>
    <t>The 90 1st Flr Rm 133</t>
  </si>
  <si>
    <t>The 90 1st Flr Rm 136</t>
  </si>
  <si>
    <t>The 90 1st Flr Rm 139</t>
  </si>
  <si>
    <t>The 90 Elevator A 1st Flr</t>
  </si>
  <si>
    <t>The 90 Stair A 1st Flr</t>
  </si>
  <si>
    <t>The 90 Stair B 1st Flr</t>
  </si>
  <si>
    <t>The 90 Ext 100 1st Flr</t>
  </si>
  <si>
    <t>The 90 Ext 101 1st Flr</t>
  </si>
  <si>
    <t>The 90 Ext 102 1st Flr</t>
  </si>
  <si>
    <t>The 90 Ext 103 1st Flr</t>
  </si>
  <si>
    <t>The 90 Ext 104 1st Flr</t>
  </si>
  <si>
    <t>The 90 2nd Flr Rm 200A</t>
  </si>
  <si>
    <t>The 90 2nd Flr Rm 200B</t>
  </si>
  <si>
    <t>The 90 2nd Flr Rm 200C</t>
  </si>
  <si>
    <t>The 90 2nd Flr Rm 200D</t>
  </si>
  <si>
    <t>The 90 2nd Flr Rm 200E</t>
  </si>
  <si>
    <t>The 90 2nd Flr Rm 200F</t>
  </si>
  <si>
    <t>The 90 2nd Flr Rm 200G</t>
  </si>
  <si>
    <t>The 90 2nd Flr Rm 202</t>
  </si>
  <si>
    <t>The 90 2nd Flr Rm 203</t>
  </si>
  <si>
    <t>The 90 2nd Flr Rm 204</t>
  </si>
  <si>
    <t>The 90 2nd Flr Rm 206</t>
  </si>
  <si>
    <t>The 90 2nd Flr Rm 208</t>
  </si>
  <si>
    <t>The 90 2nd Flr Rm 210</t>
  </si>
  <si>
    <t>The 90 2nd Flr Rm 211</t>
  </si>
  <si>
    <t>The 90 2nd Flr Rm 212</t>
  </si>
  <si>
    <t>The 90 2nd Flr Rm 214</t>
  </si>
  <si>
    <t>The 90 2nd Flr Rm 215</t>
  </si>
  <si>
    <t>The 90 2nd Flr Rm 216</t>
  </si>
  <si>
    <t>The 90 2nd Flr Rm 217</t>
  </si>
  <si>
    <t>The 90 2nd Flr Rm 218</t>
  </si>
  <si>
    <t>The 90 2nd Flr Rm 219</t>
  </si>
  <si>
    <t>The 90 2nd Flr Rm 220</t>
  </si>
  <si>
    <t>The 90 2nd Flr Rm 222</t>
  </si>
  <si>
    <t>The 90 2nd Flr Rm 224</t>
  </si>
  <si>
    <t>The 90 2nd Flr Rm 225</t>
  </si>
  <si>
    <t>The 90 2nd Flr Rm 226</t>
  </si>
  <si>
    <t>The 90 2nd Flr Rm 228</t>
  </si>
  <si>
    <t>The 90 2nd Flr Rm 228A</t>
  </si>
  <si>
    <t>The 90 2nd Flr Rm 228B</t>
  </si>
  <si>
    <t>The 90 2nd Flr Rm 228C</t>
  </si>
  <si>
    <t>The 90 2nd Flr Rm 228D</t>
  </si>
  <si>
    <t>The 90 2nd Flr Rm 228E</t>
  </si>
  <si>
    <t>The 90 2nd Flr Rm 228F</t>
  </si>
  <si>
    <t>The 90 2nd Flr Rm 228F1</t>
  </si>
  <si>
    <t>The 90 2nd Flr Rm 228G</t>
  </si>
  <si>
    <t>The 90 2nd Flr Rm 228G1</t>
  </si>
  <si>
    <t>The 90 2nd Flr Rm 228H</t>
  </si>
  <si>
    <t>The 90 2nd Flr Rm 228J</t>
  </si>
  <si>
    <t>The 90 2nd Flr Rm 228K</t>
  </si>
  <si>
    <t>The 90 2nd Flr Rm 228L</t>
  </si>
  <si>
    <t>The 90 2nd Flr Rm 230</t>
  </si>
  <si>
    <t>The 90 2nd Flr Rm 231</t>
  </si>
  <si>
    <t>The 90 2nd Flr Rm 232</t>
  </si>
  <si>
    <t>The 90 2nd Flr Rm 232A</t>
  </si>
  <si>
    <t>The 90 2nd Flr Rm 233</t>
  </si>
  <si>
    <t>The 90 2nd Flr Rm 233A</t>
  </si>
  <si>
    <t>The 90 2nd Flr Rm 233B</t>
  </si>
  <si>
    <t>The 90 2nd Flr Rm 233C</t>
  </si>
  <si>
    <t>The 90 2nd Flr Rm 233D</t>
  </si>
  <si>
    <t>The 90 2nd Flr Rm 233E</t>
  </si>
  <si>
    <t>The 90 2nd Flr Rm 233F</t>
  </si>
  <si>
    <t>The 90 2nd Flr Rm 233G</t>
  </si>
  <si>
    <t>The 90 2nd Flr Rm 233H</t>
  </si>
  <si>
    <t>The 90 2nd Flr Rm 234</t>
  </si>
  <si>
    <t>The 90 2nd Flr Rm 235</t>
  </si>
  <si>
    <t>The 90 2nd Flr Rm 236</t>
  </si>
  <si>
    <t>The 90 2nd Flr Rm 237</t>
  </si>
  <si>
    <t>The 90 2nd Flr Rm 239</t>
  </si>
  <si>
    <t>The 90 Elevator A 2nd Flr</t>
  </si>
  <si>
    <t>The 90 Stair A 2nd Flr</t>
  </si>
  <si>
    <t>The 90 Stair B 2nd Flr</t>
  </si>
  <si>
    <t>LX-0139-01-0100A</t>
  </si>
  <si>
    <t>LX-0139-01-0100B</t>
  </si>
  <si>
    <t>LX-0139-01-0100C</t>
  </si>
  <si>
    <t>LX-0139-01-0100D</t>
  </si>
  <si>
    <t>LX-0139-01-0100D1</t>
  </si>
  <si>
    <t>LX-0139-01-0100E</t>
  </si>
  <si>
    <t>LX-0139-01-0100F</t>
  </si>
  <si>
    <t>LX-0139-01-0100G</t>
  </si>
  <si>
    <t>LX-0139-01-0101</t>
  </si>
  <si>
    <t>LX-0139-01-0102</t>
  </si>
  <si>
    <t>LX-0139-01-0103</t>
  </si>
  <si>
    <t>LX-0139-01-0104</t>
  </si>
  <si>
    <t>LX-0139-01-0105</t>
  </si>
  <si>
    <t>LX-0139-01-0106</t>
  </si>
  <si>
    <t>LX-0139-01-0106A</t>
  </si>
  <si>
    <t>LX-0139-01-0106B</t>
  </si>
  <si>
    <t>LX-0139-01-0107</t>
  </si>
  <si>
    <t>LX-0139-01-0107A</t>
  </si>
  <si>
    <t>LX-0139-01-0107A1</t>
  </si>
  <si>
    <t>LX-0139-01-0107B</t>
  </si>
  <si>
    <t>LX-0139-01-0107C</t>
  </si>
  <si>
    <t>LX-0139-01-0108</t>
  </si>
  <si>
    <t>LX-0139-01-0108A</t>
  </si>
  <si>
    <t>LX-0139-01-0109</t>
  </si>
  <si>
    <t>LX-0139-01-0110</t>
  </si>
  <si>
    <t>LX-0139-01-0112</t>
  </si>
  <si>
    <t>LX-0139-01-0114</t>
  </si>
  <si>
    <t>LX-0139-01-0114A</t>
  </si>
  <si>
    <t>LX-0139-01-0114B</t>
  </si>
  <si>
    <t>LX-0139-01-0114C</t>
  </si>
  <si>
    <t>LX-0139-01-0116</t>
  </si>
  <si>
    <t>LX-0139-01-0118</t>
  </si>
  <si>
    <t>LX-0139-01-0119</t>
  </si>
  <si>
    <t>LX-0139-01-0120</t>
  </si>
  <si>
    <t>LX-0139-01-0120A</t>
  </si>
  <si>
    <t>LX-0139-01-0120B</t>
  </si>
  <si>
    <t>LX-0139-01-0120C</t>
  </si>
  <si>
    <t>LX-0139-01-0120D</t>
  </si>
  <si>
    <t>LX-0139-01-0120D1</t>
  </si>
  <si>
    <t>LX-0139-01-0120E</t>
  </si>
  <si>
    <t>LX-0139-01-0120F</t>
  </si>
  <si>
    <t>LX-0139-01-0120G</t>
  </si>
  <si>
    <t>LX-0139-01-0120H</t>
  </si>
  <si>
    <t>LX-0139-01-0120H1</t>
  </si>
  <si>
    <t>LX-0139-01-0120H2</t>
  </si>
  <si>
    <t>LX-0139-01-0120J</t>
  </si>
  <si>
    <t>LX-0139-01-0120J1</t>
  </si>
  <si>
    <t>LX-0139-01-0120J2</t>
  </si>
  <si>
    <t>LX-0139-01-0121</t>
  </si>
  <si>
    <t>LX-0139-01-0122</t>
  </si>
  <si>
    <t>LX-0139-01-0123</t>
  </si>
  <si>
    <t>LX-0139-01-0130</t>
  </si>
  <si>
    <t>LX-0139-01-0133</t>
  </si>
  <si>
    <t>LX-0139-01-0136</t>
  </si>
  <si>
    <t>LX-0139-01-0139</t>
  </si>
  <si>
    <t>LX-0139-01-EL0100A</t>
  </si>
  <si>
    <t>LX-0139-01-ST0100A</t>
  </si>
  <si>
    <t>LX-0139-01-ST0100B</t>
  </si>
  <si>
    <t>LX-0139-01-XA0100</t>
  </si>
  <si>
    <t>LX-0139-01-XA0101</t>
  </si>
  <si>
    <t>LX-0139-01-XA0102</t>
  </si>
  <si>
    <t>LX-0139-01-XA0103</t>
  </si>
  <si>
    <t>LX-0139-01-XA0104</t>
  </si>
  <si>
    <t>LX-0139-01-XG0100</t>
  </si>
  <si>
    <t>LX-0139-02-0200A</t>
  </si>
  <si>
    <t>LX-0139-02-0200B</t>
  </si>
  <si>
    <t>LX-0139-02-0200C</t>
  </si>
  <si>
    <t>LX-0139-02-0200D</t>
  </si>
  <si>
    <t>LX-0139-02-0200E</t>
  </si>
  <si>
    <t>LX-0139-02-0200F</t>
  </si>
  <si>
    <t>LX-0139-02-0200G</t>
  </si>
  <si>
    <t>LX-0139-02-0202</t>
  </si>
  <si>
    <t>LX-0139-02-0203</t>
  </si>
  <si>
    <t>LX-0139-02-0204</t>
  </si>
  <si>
    <t>LX-0139-02-0206</t>
  </si>
  <si>
    <t>LX-0139-02-0208</t>
  </si>
  <si>
    <t>LX-0139-02-0210</t>
  </si>
  <si>
    <t>LX-0139-02-0211</t>
  </si>
  <si>
    <t>LX-0139-02-0212</t>
  </si>
  <si>
    <t>LX-0139-02-0214</t>
  </si>
  <si>
    <t>LX-0139-02-0215</t>
  </si>
  <si>
    <t>LX-0139-02-0216</t>
  </si>
  <si>
    <t>LX-0139-02-0217</t>
  </si>
  <si>
    <t>LX-0139-02-0218</t>
  </si>
  <si>
    <t>LX-0139-02-0219</t>
  </si>
  <si>
    <t>LX-0139-02-0220</t>
  </si>
  <si>
    <t>LX-0139-02-0222</t>
  </si>
  <si>
    <t>LX-0139-02-0224</t>
  </si>
  <si>
    <t>LX-0139-02-0225</t>
  </si>
  <si>
    <t>LX-0139-02-0226</t>
  </si>
  <si>
    <t>LX-0139-02-0228</t>
  </si>
  <si>
    <t>LX-0139-02-0228A</t>
  </si>
  <si>
    <t>LX-0139-02-0228B</t>
  </si>
  <si>
    <t>LX-0139-02-0228C</t>
  </si>
  <si>
    <t>LX-0139-02-0228D</t>
  </si>
  <si>
    <t>LX-0139-02-0228E</t>
  </si>
  <si>
    <t>LX-0139-02-0228F</t>
  </si>
  <si>
    <t>LX-0139-02-0228F1</t>
  </si>
  <si>
    <t>LX-0139-02-0228G</t>
  </si>
  <si>
    <t>LX-0139-02-0228G1</t>
  </si>
  <si>
    <t>LX-0139-02-0228H</t>
  </si>
  <si>
    <t>LX-0139-02-0228J</t>
  </si>
  <si>
    <t>LX-0139-02-0228K</t>
  </si>
  <si>
    <t>LX-0139-02-0228L</t>
  </si>
  <si>
    <t>LX-0139-02-0230</t>
  </si>
  <si>
    <t>LX-0139-02-0231</t>
  </si>
  <si>
    <t>LX-0139-02-0232</t>
  </si>
  <si>
    <t>LX-0139-02-0232A</t>
  </si>
  <si>
    <t>LX-0139-02-0233</t>
  </si>
  <si>
    <t>LX-0139-02-0233A</t>
  </si>
  <si>
    <t>LX-0139-02-0233B</t>
  </si>
  <si>
    <t>LX-0139-02-0233C</t>
  </si>
  <si>
    <t>LX-0139-02-0233D</t>
  </si>
  <si>
    <t>LX-0139-02-0233E</t>
  </si>
  <si>
    <t>LX-0139-02-0233F</t>
  </si>
  <si>
    <t>LX-0139-02-0233G</t>
  </si>
  <si>
    <t>LX-0139-02-0233H</t>
  </si>
  <si>
    <t>LX-0139-02-0234</t>
  </si>
  <si>
    <t>LX-0139-02-0235</t>
  </si>
  <si>
    <t>LX-0139-02-0236</t>
  </si>
  <si>
    <t>LX-0139-02-0237</t>
  </si>
  <si>
    <t>LX-0139-02-0239</t>
  </si>
  <si>
    <t>LX-0139-02-EL0200A</t>
  </si>
  <si>
    <t>LX-0139-02-ST0200A</t>
  </si>
  <si>
    <t>LX-0139-02-ST0200B</t>
  </si>
  <si>
    <t>Corridor</t>
  </si>
  <si>
    <t>Restroom</t>
  </si>
  <si>
    <t>LX-0139-02</t>
  </si>
  <si>
    <t>The 90 2nd Floor</t>
  </si>
  <si>
    <t>LX-0139-01</t>
  </si>
  <si>
    <t>The 90 1st Floor</t>
  </si>
  <si>
    <t>The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</si>
</sst>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A14" sqref="A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2" t="s">
        <v>74</v>
      </c>
      <c r="C1" s="62"/>
      <c r="F1" s="18" t="s">
        <v>10</v>
      </c>
      <c r="G1" s="48">
        <v>42228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63" t="str">
        <f>VLOOKUP(B1,BuildingList!A:B,2,FALSE)</f>
        <v>The 90</v>
      </c>
      <c r="C2" s="63"/>
      <c r="F2" s="24" t="s">
        <v>12</v>
      </c>
      <c r="G2" s="55" t="s">
        <v>59</v>
      </c>
      <c r="J2" s="15">
        <f>G134-J134</f>
        <v>124</v>
      </c>
      <c r="K2" s="15">
        <f>H134-M134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1" t="s">
        <v>75</v>
      </c>
      <c r="B6" s="61" t="s">
        <v>198</v>
      </c>
      <c r="C6" s="11" t="s">
        <v>52</v>
      </c>
      <c r="D6" s="17" t="s">
        <v>5</v>
      </c>
      <c r="E6" s="35">
        <v>0</v>
      </c>
      <c r="F6" s="35">
        <v>3554</v>
      </c>
      <c r="G6" s="33" t="s">
        <v>3</v>
      </c>
      <c r="H6" s="17" t="s">
        <v>13</v>
      </c>
      <c r="I6" s="11" t="s">
        <v>449</v>
      </c>
      <c r="J6" s="10">
        <f>IF(G6="No Change","N/A",IF(G6="New Tag Required",Lookup!F:F,IF(G6="Remove Old Tag",Lookup!F:F,IF(G6="N/A","N/A",""))))</f>
        <v>0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x14ac:dyDescent="0.3">
      <c r="A7" s="61" t="s">
        <v>76</v>
      </c>
      <c r="B7" s="61" t="s">
        <v>198</v>
      </c>
      <c r="C7" s="11" t="s">
        <v>52</v>
      </c>
      <c r="D7" s="17" t="s">
        <v>5</v>
      </c>
      <c r="E7" s="35">
        <v>0</v>
      </c>
      <c r="F7" s="33">
        <v>1517</v>
      </c>
      <c r="G7" s="33" t="s">
        <v>3</v>
      </c>
      <c r="H7" s="17" t="s">
        <v>13</v>
      </c>
      <c r="I7" s="11" t="s">
        <v>449</v>
      </c>
      <c r="J7" s="10"/>
      <c r="K7" s="34"/>
      <c r="L7" s="10"/>
      <c r="M7" s="10"/>
      <c r="N7" s="34"/>
      <c r="O7" s="10"/>
    </row>
    <row r="8" spans="1:16" x14ac:dyDescent="0.3">
      <c r="A8" s="61" t="s">
        <v>77</v>
      </c>
      <c r="B8" s="61" t="s">
        <v>198</v>
      </c>
      <c r="C8" s="11" t="s">
        <v>52</v>
      </c>
      <c r="D8" s="17" t="s">
        <v>5</v>
      </c>
      <c r="E8" s="35">
        <v>0</v>
      </c>
      <c r="F8" s="33">
        <v>524</v>
      </c>
      <c r="G8" s="33" t="s">
        <v>3</v>
      </c>
      <c r="H8" s="17" t="s">
        <v>13</v>
      </c>
      <c r="I8" s="11" t="s">
        <v>449</v>
      </c>
      <c r="J8" s="10"/>
      <c r="K8" s="34"/>
      <c r="L8" s="10"/>
      <c r="M8" s="10"/>
      <c r="N8" s="34"/>
      <c r="O8" s="10"/>
    </row>
    <row r="9" spans="1:16" x14ac:dyDescent="0.3">
      <c r="A9" s="61" t="s">
        <v>78</v>
      </c>
      <c r="B9" s="61" t="s">
        <v>198</v>
      </c>
      <c r="C9" s="11" t="s">
        <v>52</v>
      </c>
      <c r="D9" s="17" t="s">
        <v>5</v>
      </c>
      <c r="E9" s="35">
        <v>0</v>
      </c>
      <c r="F9" s="33">
        <v>593</v>
      </c>
      <c r="G9" s="33" t="s">
        <v>3</v>
      </c>
      <c r="H9" s="17" t="s">
        <v>13</v>
      </c>
      <c r="I9" s="11" t="s">
        <v>449</v>
      </c>
      <c r="J9" s="10"/>
      <c r="K9" s="34"/>
      <c r="L9" s="10"/>
      <c r="M9" s="10"/>
      <c r="N9" s="34"/>
      <c r="O9" s="10"/>
    </row>
    <row r="10" spans="1:16" x14ac:dyDescent="0.3">
      <c r="A10" s="61" t="s">
        <v>79</v>
      </c>
      <c r="B10" s="61" t="s">
        <v>198</v>
      </c>
      <c r="C10" s="11" t="s">
        <v>52</v>
      </c>
      <c r="D10" s="17" t="s">
        <v>5</v>
      </c>
      <c r="E10" s="35">
        <v>0</v>
      </c>
      <c r="F10" s="33">
        <v>181</v>
      </c>
      <c r="G10" s="33" t="s">
        <v>3</v>
      </c>
      <c r="H10" s="17" t="s">
        <v>13</v>
      </c>
      <c r="J10" s="10"/>
      <c r="K10" s="34"/>
      <c r="L10" s="10"/>
      <c r="M10" s="10"/>
      <c r="N10" s="34"/>
      <c r="O10" s="10"/>
    </row>
    <row r="11" spans="1:16" x14ac:dyDescent="0.3">
      <c r="A11" s="61" t="s">
        <v>80</v>
      </c>
      <c r="B11" s="61" t="s">
        <v>198</v>
      </c>
      <c r="C11" s="11" t="s">
        <v>52</v>
      </c>
      <c r="D11" s="17" t="s">
        <v>5</v>
      </c>
      <c r="E11" s="35">
        <v>0</v>
      </c>
      <c r="F11" s="33">
        <v>167</v>
      </c>
      <c r="G11" s="33" t="s">
        <v>3</v>
      </c>
      <c r="H11" s="17" t="s">
        <v>13</v>
      </c>
      <c r="J11" s="10"/>
      <c r="K11" s="34"/>
      <c r="L11" s="10"/>
      <c r="M11" s="10"/>
      <c r="N11" s="34"/>
      <c r="O11" s="10"/>
    </row>
    <row r="12" spans="1:16" x14ac:dyDescent="0.3">
      <c r="A12" s="61" t="s">
        <v>81</v>
      </c>
      <c r="B12" s="61" t="s">
        <v>198</v>
      </c>
      <c r="C12" s="11" t="s">
        <v>52</v>
      </c>
      <c r="D12" s="17" t="s">
        <v>5</v>
      </c>
      <c r="E12" s="35">
        <v>0</v>
      </c>
      <c r="F12" s="33">
        <v>121</v>
      </c>
      <c r="G12" s="33" t="s">
        <v>3</v>
      </c>
      <c r="H12" s="17" t="s">
        <v>13</v>
      </c>
      <c r="J12" s="10"/>
      <c r="K12" s="34"/>
      <c r="L12" s="10"/>
      <c r="M12" s="10"/>
      <c r="N12" s="37"/>
    </row>
    <row r="13" spans="1:16" x14ac:dyDescent="0.3">
      <c r="A13" s="61" t="s">
        <v>82</v>
      </c>
      <c r="B13" s="61" t="s">
        <v>198</v>
      </c>
      <c r="C13" s="11" t="s">
        <v>52</v>
      </c>
      <c r="D13" s="17" t="s">
        <v>5</v>
      </c>
      <c r="E13" s="35">
        <v>0</v>
      </c>
      <c r="F13" s="33">
        <v>197</v>
      </c>
      <c r="G13" s="33" t="s">
        <v>3</v>
      </c>
      <c r="H13" s="17" t="s">
        <v>13</v>
      </c>
      <c r="J13" s="10"/>
      <c r="K13" s="34"/>
      <c r="L13" s="10"/>
      <c r="M13" s="10"/>
      <c r="N13" s="37"/>
    </row>
    <row r="14" spans="1:16" x14ac:dyDescent="0.3">
      <c r="A14" s="61" t="s">
        <v>83</v>
      </c>
      <c r="B14" s="61" t="s">
        <v>198</v>
      </c>
      <c r="C14" s="11" t="s">
        <v>52</v>
      </c>
      <c r="D14" s="17" t="s">
        <v>5</v>
      </c>
      <c r="E14" s="35">
        <v>0</v>
      </c>
      <c r="F14" s="33">
        <v>3487</v>
      </c>
      <c r="G14" s="33" t="s">
        <v>3</v>
      </c>
      <c r="H14" s="17" t="s">
        <v>13</v>
      </c>
      <c r="J14" s="10"/>
      <c r="K14" s="34"/>
      <c r="L14" s="10"/>
      <c r="M14" s="10"/>
      <c r="N14" s="37"/>
    </row>
    <row r="15" spans="1:16" x14ac:dyDescent="0.3">
      <c r="A15" s="61" t="s">
        <v>84</v>
      </c>
      <c r="B15" s="61" t="s">
        <v>198</v>
      </c>
      <c r="C15" s="11" t="s">
        <v>52</v>
      </c>
      <c r="D15" s="17" t="s">
        <v>5</v>
      </c>
      <c r="E15" s="35">
        <v>0</v>
      </c>
      <c r="F15" s="33">
        <v>143</v>
      </c>
      <c r="G15" s="33" t="s">
        <v>3</v>
      </c>
      <c r="H15" s="17" t="s">
        <v>13</v>
      </c>
      <c r="J15" s="10"/>
      <c r="K15" s="34"/>
      <c r="L15" s="10"/>
      <c r="M15" s="10"/>
      <c r="N15" s="37"/>
    </row>
    <row r="16" spans="1:16" x14ac:dyDescent="0.3">
      <c r="A16" s="61" t="s">
        <v>85</v>
      </c>
      <c r="B16" s="61" t="s">
        <v>198</v>
      </c>
      <c r="C16" s="11" t="s">
        <v>52</v>
      </c>
      <c r="D16" s="17" t="s">
        <v>5</v>
      </c>
      <c r="E16" s="35">
        <v>0</v>
      </c>
      <c r="F16" s="33">
        <v>1295</v>
      </c>
      <c r="G16" s="33" t="s">
        <v>3</v>
      </c>
      <c r="H16" s="17" t="s">
        <v>13</v>
      </c>
      <c r="J16" s="10"/>
      <c r="K16" s="34"/>
      <c r="L16" s="10"/>
      <c r="M16" s="10"/>
      <c r="N16" s="37"/>
    </row>
    <row r="17" spans="1:14" x14ac:dyDescent="0.3">
      <c r="A17" s="61" t="s">
        <v>86</v>
      </c>
      <c r="B17" s="61" t="s">
        <v>198</v>
      </c>
      <c r="C17" s="11" t="s">
        <v>52</v>
      </c>
      <c r="D17" s="17" t="s">
        <v>5</v>
      </c>
      <c r="E17" s="35">
        <v>0</v>
      </c>
      <c r="F17" s="33">
        <v>1162</v>
      </c>
      <c r="G17" s="33" t="s">
        <v>3</v>
      </c>
      <c r="H17" s="17" t="s">
        <v>13</v>
      </c>
      <c r="J17" s="10"/>
      <c r="K17" s="34"/>
      <c r="L17" s="10"/>
      <c r="M17" s="10"/>
      <c r="N17" s="37"/>
    </row>
    <row r="18" spans="1:14" x14ac:dyDescent="0.3">
      <c r="A18" s="61" t="s">
        <v>87</v>
      </c>
      <c r="B18" s="61" t="s">
        <v>198</v>
      </c>
      <c r="C18" s="11" t="s">
        <v>52</v>
      </c>
      <c r="D18" s="17" t="s">
        <v>5</v>
      </c>
      <c r="E18" s="35">
        <v>0</v>
      </c>
      <c r="F18" s="33">
        <v>1311</v>
      </c>
      <c r="G18" s="33" t="s">
        <v>3</v>
      </c>
      <c r="H18" s="17" t="s">
        <v>13</v>
      </c>
      <c r="J18" s="10"/>
      <c r="K18" s="34"/>
      <c r="L18" s="10"/>
      <c r="M18" s="10"/>
      <c r="N18" s="37"/>
    </row>
    <row r="19" spans="1:14" x14ac:dyDescent="0.3">
      <c r="A19" s="61" t="s">
        <v>88</v>
      </c>
      <c r="B19" s="61" t="s">
        <v>198</v>
      </c>
      <c r="C19" s="11" t="s">
        <v>52</v>
      </c>
      <c r="D19" s="17" t="s">
        <v>5</v>
      </c>
      <c r="E19" s="35">
        <v>0</v>
      </c>
      <c r="F19" s="33">
        <v>139</v>
      </c>
      <c r="G19" s="33" t="s">
        <v>3</v>
      </c>
      <c r="H19" s="17" t="s">
        <v>13</v>
      </c>
      <c r="J19" s="10"/>
      <c r="K19" s="34"/>
      <c r="L19" s="10"/>
      <c r="M19" s="10"/>
      <c r="N19" s="37"/>
    </row>
    <row r="20" spans="1:14" x14ac:dyDescent="0.3">
      <c r="A20" s="61" t="s">
        <v>89</v>
      </c>
      <c r="B20" s="61" t="s">
        <v>198</v>
      </c>
      <c r="C20" s="11" t="s">
        <v>52</v>
      </c>
      <c r="D20" s="17" t="s">
        <v>5</v>
      </c>
      <c r="E20" s="35">
        <v>0</v>
      </c>
      <c r="F20" s="33">
        <v>147</v>
      </c>
      <c r="G20" s="33" t="s">
        <v>3</v>
      </c>
      <c r="H20" s="17" t="s">
        <v>13</v>
      </c>
      <c r="J20" s="10"/>
      <c r="K20" s="34"/>
      <c r="L20" s="10"/>
      <c r="M20" s="10"/>
      <c r="N20" s="37"/>
    </row>
    <row r="21" spans="1:14" x14ac:dyDescent="0.3">
      <c r="A21" s="61" t="s">
        <v>90</v>
      </c>
      <c r="B21" s="61" t="s">
        <v>198</v>
      </c>
      <c r="C21" s="11" t="s">
        <v>52</v>
      </c>
      <c r="D21" s="17" t="s">
        <v>5</v>
      </c>
      <c r="E21" s="35">
        <v>0</v>
      </c>
      <c r="F21" s="33">
        <v>149</v>
      </c>
      <c r="G21" s="33" t="s">
        <v>3</v>
      </c>
      <c r="H21" s="17" t="s">
        <v>13</v>
      </c>
      <c r="J21" s="10"/>
      <c r="K21" s="34"/>
      <c r="L21" s="10"/>
      <c r="M21" s="10"/>
    </row>
    <row r="22" spans="1:14" x14ac:dyDescent="0.3">
      <c r="A22" s="61" t="s">
        <v>91</v>
      </c>
      <c r="B22" s="61" t="s">
        <v>198</v>
      </c>
      <c r="C22" s="11" t="s">
        <v>52</v>
      </c>
      <c r="D22" s="17" t="s">
        <v>5</v>
      </c>
      <c r="E22" s="35">
        <v>0</v>
      </c>
      <c r="F22" s="33">
        <v>2097</v>
      </c>
      <c r="G22" s="33" t="s">
        <v>3</v>
      </c>
      <c r="H22" s="17" t="s">
        <v>13</v>
      </c>
      <c r="J22" s="10"/>
      <c r="K22" s="34"/>
      <c r="L22" s="10"/>
      <c r="M22" s="10"/>
    </row>
    <row r="23" spans="1:14" x14ac:dyDescent="0.3">
      <c r="A23" s="61" t="s">
        <v>92</v>
      </c>
      <c r="B23" s="61" t="s">
        <v>198</v>
      </c>
      <c r="C23" s="11" t="s">
        <v>52</v>
      </c>
      <c r="D23" s="17" t="s">
        <v>5</v>
      </c>
      <c r="E23" s="35">
        <v>0</v>
      </c>
      <c r="F23" s="33">
        <v>930</v>
      </c>
      <c r="G23" s="33" t="s">
        <v>3</v>
      </c>
      <c r="H23" s="17" t="s">
        <v>13</v>
      </c>
      <c r="J23" s="10"/>
      <c r="K23" s="34"/>
      <c r="L23" s="10"/>
      <c r="M23" s="10"/>
    </row>
    <row r="24" spans="1:14" x14ac:dyDescent="0.3">
      <c r="A24" s="61" t="s">
        <v>93</v>
      </c>
      <c r="B24" s="61" t="s">
        <v>198</v>
      </c>
      <c r="C24" s="11" t="s">
        <v>52</v>
      </c>
      <c r="D24" s="17" t="s">
        <v>5</v>
      </c>
      <c r="E24" s="35">
        <v>0</v>
      </c>
      <c r="F24" s="33">
        <v>115</v>
      </c>
      <c r="G24" s="33" t="s">
        <v>3</v>
      </c>
      <c r="H24" s="17" t="s">
        <v>13</v>
      </c>
      <c r="J24" s="10"/>
      <c r="K24" s="34"/>
      <c r="L24" s="10"/>
      <c r="M24" s="10"/>
    </row>
    <row r="25" spans="1:14" x14ac:dyDescent="0.3">
      <c r="A25" s="61" t="s">
        <v>94</v>
      </c>
      <c r="B25" s="61" t="s">
        <v>198</v>
      </c>
      <c r="C25" s="11" t="s">
        <v>52</v>
      </c>
      <c r="D25" s="17" t="s">
        <v>5</v>
      </c>
      <c r="E25" s="35">
        <v>0</v>
      </c>
      <c r="F25" s="33">
        <v>58</v>
      </c>
      <c r="G25" s="33" t="s">
        <v>3</v>
      </c>
      <c r="H25" s="17" t="s">
        <v>13</v>
      </c>
      <c r="I25" s="11" t="s">
        <v>450</v>
      </c>
      <c r="J25" s="10"/>
      <c r="K25" s="34"/>
      <c r="L25" s="10"/>
      <c r="M25" s="10"/>
    </row>
    <row r="26" spans="1:14" x14ac:dyDescent="0.3">
      <c r="A26" s="61" t="s">
        <v>95</v>
      </c>
      <c r="B26" s="61" t="s">
        <v>198</v>
      </c>
      <c r="C26" s="11" t="s">
        <v>52</v>
      </c>
      <c r="D26" s="17" t="s">
        <v>5</v>
      </c>
      <c r="E26" s="35">
        <v>0</v>
      </c>
      <c r="F26" s="33">
        <v>58</v>
      </c>
      <c r="G26" s="33" t="s">
        <v>3</v>
      </c>
      <c r="H26" s="17" t="s">
        <v>13</v>
      </c>
      <c r="I26" s="11" t="s">
        <v>450</v>
      </c>
      <c r="J26" s="10"/>
      <c r="K26" s="34"/>
      <c r="L26" s="10"/>
      <c r="M26" s="10"/>
    </row>
    <row r="27" spans="1:14" x14ac:dyDescent="0.3">
      <c r="A27" s="61" t="s">
        <v>96</v>
      </c>
      <c r="B27" s="61" t="s">
        <v>198</v>
      </c>
      <c r="C27" s="11" t="s">
        <v>52</v>
      </c>
      <c r="D27" s="17" t="s">
        <v>5</v>
      </c>
      <c r="E27" s="35">
        <v>0</v>
      </c>
      <c r="F27" s="33">
        <v>168</v>
      </c>
      <c r="G27" s="33" t="s">
        <v>3</v>
      </c>
      <c r="H27" s="17" t="s">
        <v>13</v>
      </c>
      <c r="J27" s="10"/>
      <c r="K27" s="34"/>
      <c r="L27" s="10"/>
      <c r="M27" s="10"/>
    </row>
    <row r="28" spans="1:14" x14ac:dyDescent="0.3">
      <c r="A28" s="61" t="s">
        <v>97</v>
      </c>
      <c r="B28" s="61" t="s">
        <v>198</v>
      </c>
      <c r="C28" s="11" t="s">
        <v>52</v>
      </c>
      <c r="D28" s="17" t="s">
        <v>5</v>
      </c>
      <c r="E28" s="35">
        <v>0</v>
      </c>
      <c r="F28" s="33">
        <v>147</v>
      </c>
      <c r="G28" s="33" t="s">
        <v>3</v>
      </c>
      <c r="H28" s="17" t="s">
        <v>13</v>
      </c>
      <c r="J28" s="10"/>
      <c r="K28" s="34"/>
      <c r="L28" s="10"/>
      <c r="M28" s="10"/>
    </row>
    <row r="29" spans="1:14" x14ac:dyDescent="0.3">
      <c r="A29" s="61" t="s">
        <v>98</v>
      </c>
      <c r="B29" s="61" t="s">
        <v>198</v>
      </c>
      <c r="C29" s="11" t="s">
        <v>52</v>
      </c>
      <c r="D29" s="17" t="s">
        <v>5</v>
      </c>
      <c r="E29" s="35">
        <v>0</v>
      </c>
      <c r="F29" s="33">
        <v>318</v>
      </c>
      <c r="G29" s="33" t="s">
        <v>3</v>
      </c>
      <c r="H29" s="17" t="s">
        <v>13</v>
      </c>
      <c r="J29" s="10"/>
      <c r="K29" s="34"/>
      <c r="L29" s="10"/>
      <c r="M29" s="10"/>
    </row>
    <row r="30" spans="1:14" x14ac:dyDescent="0.3">
      <c r="A30" s="61" t="s">
        <v>99</v>
      </c>
      <c r="B30" s="61" t="s">
        <v>198</v>
      </c>
      <c r="C30" s="11" t="s">
        <v>52</v>
      </c>
      <c r="D30" s="17" t="s">
        <v>5</v>
      </c>
      <c r="E30" s="35">
        <v>0</v>
      </c>
      <c r="F30" s="41">
        <v>112</v>
      </c>
      <c r="G30" s="33" t="s">
        <v>3</v>
      </c>
      <c r="H30" s="17" t="s">
        <v>13</v>
      </c>
      <c r="J30" s="10"/>
      <c r="K30" s="34"/>
      <c r="L30" s="10"/>
      <c r="M30" s="10"/>
    </row>
    <row r="31" spans="1:14" x14ac:dyDescent="0.3">
      <c r="A31" s="61" t="s">
        <v>100</v>
      </c>
      <c r="B31" s="61" t="s">
        <v>198</v>
      </c>
      <c r="C31" s="11" t="s">
        <v>52</v>
      </c>
      <c r="D31" s="17" t="s">
        <v>5</v>
      </c>
      <c r="E31" s="35">
        <v>0</v>
      </c>
      <c r="F31" s="41">
        <v>113</v>
      </c>
      <c r="G31" s="33" t="s">
        <v>3</v>
      </c>
      <c r="H31" s="17" t="s">
        <v>13</v>
      </c>
      <c r="J31" s="10"/>
      <c r="K31" s="34"/>
      <c r="L31" s="10"/>
      <c r="M31" s="10"/>
    </row>
    <row r="32" spans="1:14" x14ac:dyDescent="0.3">
      <c r="A32" s="61" t="s">
        <v>101</v>
      </c>
      <c r="B32" s="61" t="s">
        <v>198</v>
      </c>
      <c r="C32" s="11" t="s">
        <v>52</v>
      </c>
      <c r="D32" s="17" t="s">
        <v>5</v>
      </c>
      <c r="E32" s="35">
        <v>0</v>
      </c>
      <c r="F32" s="42">
        <v>810</v>
      </c>
      <c r="G32" s="33" t="s">
        <v>3</v>
      </c>
      <c r="H32" s="17" t="s">
        <v>13</v>
      </c>
      <c r="J32" s="10"/>
      <c r="K32" s="34"/>
      <c r="L32" s="10"/>
      <c r="M32" s="10"/>
    </row>
    <row r="33" spans="1:13" x14ac:dyDescent="0.3">
      <c r="A33" s="61" t="s">
        <v>102</v>
      </c>
      <c r="B33" s="61" t="s">
        <v>198</v>
      </c>
      <c r="C33" s="11" t="s">
        <v>52</v>
      </c>
      <c r="D33" s="17" t="s">
        <v>5</v>
      </c>
      <c r="E33" s="35">
        <v>0</v>
      </c>
      <c r="F33" s="41">
        <v>244</v>
      </c>
      <c r="G33" s="33" t="s">
        <v>3</v>
      </c>
      <c r="H33" s="17" t="s">
        <v>13</v>
      </c>
      <c r="J33" s="10"/>
      <c r="K33" s="34"/>
      <c r="L33" s="10"/>
      <c r="M33" s="10"/>
    </row>
    <row r="34" spans="1:13" x14ac:dyDescent="0.3">
      <c r="A34" s="61" t="s">
        <v>103</v>
      </c>
      <c r="B34" s="61" t="s">
        <v>198</v>
      </c>
      <c r="C34" s="11" t="s">
        <v>52</v>
      </c>
      <c r="D34" s="17" t="s">
        <v>5</v>
      </c>
      <c r="E34" s="35">
        <v>0</v>
      </c>
      <c r="F34" s="41">
        <v>55</v>
      </c>
      <c r="G34" s="33" t="s">
        <v>3</v>
      </c>
      <c r="H34" s="17" t="s">
        <v>13</v>
      </c>
      <c r="J34" s="10"/>
      <c r="K34" s="34"/>
      <c r="L34" s="10"/>
      <c r="M34" s="10"/>
    </row>
    <row r="35" spans="1:13" x14ac:dyDescent="0.3">
      <c r="A35" s="61" t="s">
        <v>104</v>
      </c>
      <c r="B35" s="61" t="s">
        <v>198</v>
      </c>
      <c r="C35" s="11" t="s">
        <v>52</v>
      </c>
      <c r="D35" s="17" t="s">
        <v>5</v>
      </c>
      <c r="E35" s="35">
        <v>0</v>
      </c>
      <c r="F35" s="33">
        <v>78</v>
      </c>
      <c r="G35" s="33" t="s">
        <v>3</v>
      </c>
      <c r="H35" s="17" t="s">
        <v>13</v>
      </c>
      <c r="J35" s="10"/>
      <c r="K35" s="34"/>
      <c r="L35" s="10"/>
      <c r="M35" s="10"/>
    </row>
    <row r="36" spans="1:13" x14ac:dyDescent="0.3">
      <c r="A36" s="61" t="s">
        <v>105</v>
      </c>
      <c r="B36" s="61" t="s">
        <v>198</v>
      </c>
      <c r="C36" s="11" t="s">
        <v>52</v>
      </c>
      <c r="D36" s="17" t="s">
        <v>5</v>
      </c>
      <c r="E36" s="35">
        <v>0</v>
      </c>
      <c r="F36" s="33">
        <v>85</v>
      </c>
      <c r="G36" s="33" t="s">
        <v>3</v>
      </c>
      <c r="H36" s="17" t="s">
        <v>13</v>
      </c>
      <c r="J36" s="10"/>
      <c r="K36" s="34"/>
      <c r="L36" s="10"/>
      <c r="M36" s="10"/>
    </row>
    <row r="37" spans="1:13" x14ac:dyDescent="0.3">
      <c r="A37" s="61" t="s">
        <v>106</v>
      </c>
      <c r="B37" s="61" t="s">
        <v>198</v>
      </c>
      <c r="C37" s="11" t="s">
        <v>52</v>
      </c>
      <c r="D37" s="17" t="s">
        <v>5</v>
      </c>
      <c r="E37" s="35">
        <v>0</v>
      </c>
      <c r="F37" s="33">
        <v>155</v>
      </c>
      <c r="G37" s="33" t="s">
        <v>3</v>
      </c>
      <c r="H37" s="17" t="s">
        <v>13</v>
      </c>
      <c r="J37" s="10"/>
      <c r="K37" s="34"/>
      <c r="L37" s="10"/>
      <c r="M37" s="10"/>
    </row>
    <row r="38" spans="1:13" x14ac:dyDescent="0.3">
      <c r="A38" s="61" t="s">
        <v>107</v>
      </c>
      <c r="B38" s="61" t="s">
        <v>198</v>
      </c>
      <c r="C38" s="11" t="s">
        <v>52</v>
      </c>
      <c r="D38" s="17" t="s">
        <v>5</v>
      </c>
      <c r="E38" s="35">
        <v>0</v>
      </c>
      <c r="F38" s="33">
        <v>4335</v>
      </c>
      <c r="G38" s="33" t="s">
        <v>3</v>
      </c>
      <c r="H38" s="17" t="s">
        <v>13</v>
      </c>
      <c r="J38" s="10"/>
      <c r="K38" s="34"/>
      <c r="L38" s="10"/>
      <c r="M38" s="10"/>
    </row>
    <row r="39" spans="1:13" x14ac:dyDescent="0.3">
      <c r="A39" s="61" t="s">
        <v>108</v>
      </c>
      <c r="B39" s="61" t="s">
        <v>198</v>
      </c>
      <c r="C39" s="11" t="s">
        <v>52</v>
      </c>
      <c r="D39" s="17" t="s">
        <v>5</v>
      </c>
      <c r="E39" s="35">
        <v>0</v>
      </c>
      <c r="F39" s="36">
        <v>18799</v>
      </c>
      <c r="G39" s="33" t="s">
        <v>3</v>
      </c>
      <c r="H39" s="17" t="s">
        <v>13</v>
      </c>
      <c r="J39" s="10"/>
      <c r="K39" s="34"/>
      <c r="L39" s="10"/>
      <c r="M39" s="10"/>
    </row>
    <row r="40" spans="1:13" x14ac:dyDescent="0.3">
      <c r="A40" s="61" t="s">
        <v>109</v>
      </c>
      <c r="B40" s="61" t="s">
        <v>198</v>
      </c>
      <c r="C40" s="11" t="s">
        <v>52</v>
      </c>
      <c r="D40" s="17" t="s">
        <v>5</v>
      </c>
      <c r="E40" s="35">
        <v>0</v>
      </c>
      <c r="F40" s="33">
        <v>56</v>
      </c>
      <c r="G40" s="33" t="s">
        <v>3</v>
      </c>
      <c r="H40" s="17" t="s">
        <v>13</v>
      </c>
      <c r="I40" s="11" t="s">
        <v>450</v>
      </c>
      <c r="J40" s="10"/>
      <c r="K40" s="34"/>
      <c r="L40" s="10"/>
      <c r="M40" s="10"/>
    </row>
    <row r="41" spans="1:13" x14ac:dyDescent="0.3">
      <c r="A41" s="61" t="s">
        <v>110</v>
      </c>
      <c r="B41" s="61" t="s">
        <v>198</v>
      </c>
      <c r="C41" s="11" t="s">
        <v>52</v>
      </c>
      <c r="D41" s="17" t="s">
        <v>5</v>
      </c>
      <c r="E41" s="35">
        <v>0</v>
      </c>
      <c r="F41" s="33">
        <v>374</v>
      </c>
      <c r="G41" s="33" t="s">
        <v>3</v>
      </c>
      <c r="H41" s="17" t="s">
        <v>13</v>
      </c>
      <c r="I41" s="11" t="s">
        <v>450</v>
      </c>
      <c r="J41" s="10"/>
      <c r="K41" s="34"/>
      <c r="L41" s="10"/>
      <c r="M41" s="10"/>
    </row>
    <row r="42" spans="1:13" x14ac:dyDescent="0.3">
      <c r="A42" s="61" t="s">
        <v>111</v>
      </c>
      <c r="B42" s="61" t="s">
        <v>198</v>
      </c>
      <c r="C42" s="11" t="s">
        <v>52</v>
      </c>
      <c r="D42" s="17" t="s">
        <v>5</v>
      </c>
      <c r="E42" s="35">
        <v>0</v>
      </c>
      <c r="F42" s="33">
        <v>301</v>
      </c>
      <c r="G42" s="33" t="s">
        <v>3</v>
      </c>
      <c r="H42" s="17" t="s">
        <v>13</v>
      </c>
      <c r="I42" s="11" t="s">
        <v>450</v>
      </c>
      <c r="J42" s="10"/>
      <c r="K42" s="34"/>
      <c r="L42" s="10"/>
      <c r="M42" s="10"/>
    </row>
    <row r="43" spans="1:13" x14ac:dyDescent="0.3">
      <c r="A43" s="61" t="s">
        <v>112</v>
      </c>
      <c r="B43" s="61" t="s">
        <v>198</v>
      </c>
      <c r="C43" s="11" t="s">
        <v>52</v>
      </c>
      <c r="D43" s="17" t="s">
        <v>5</v>
      </c>
      <c r="E43" s="35">
        <v>0</v>
      </c>
      <c r="F43" s="17">
        <v>703</v>
      </c>
      <c r="G43" s="33" t="s">
        <v>3</v>
      </c>
      <c r="H43" s="17" t="s">
        <v>13</v>
      </c>
      <c r="J43" s="10"/>
      <c r="K43" s="34"/>
      <c r="L43" s="10"/>
      <c r="M43" s="10"/>
    </row>
    <row r="44" spans="1:13" x14ac:dyDescent="0.3">
      <c r="A44" s="61" t="s">
        <v>113</v>
      </c>
      <c r="B44" s="61" t="s">
        <v>198</v>
      </c>
      <c r="C44" s="11" t="s">
        <v>52</v>
      </c>
      <c r="D44" s="17" t="s">
        <v>5</v>
      </c>
      <c r="E44" s="35">
        <v>0</v>
      </c>
      <c r="F44" s="17">
        <v>136</v>
      </c>
      <c r="G44" s="33" t="s">
        <v>3</v>
      </c>
      <c r="H44" s="17" t="s">
        <v>13</v>
      </c>
      <c r="J44" s="10"/>
      <c r="K44" s="34"/>
      <c r="L44" s="10"/>
      <c r="M44" s="10"/>
    </row>
    <row r="45" spans="1:13" x14ac:dyDescent="0.3">
      <c r="A45" s="61" t="s">
        <v>114</v>
      </c>
      <c r="B45" s="61" t="s">
        <v>198</v>
      </c>
      <c r="C45" s="11" t="s">
        <v>52</v>
      </c>
      <c r="D45" s="17" t="s">
        <v>5</v>
      </c>
      <c r="E45" s="35">
        <v>0</v>
      </c>
      <c r="F45" s="17">
        <v>350</v>
      </c>
      <c r="G45" s="33" t="s">
        <v>3</v>
      </c>
      <c r="H45" s="17" t="s">
        <v>13</v>
      </c>
      <c r="J45" s="10"/>
      <c r="K45" s="34"/>
      <c r="L45" s="10"/>
      <c r="M45" s="10"/>
    </row>
    <row r="46" spans="1:13" x14ac:dyDescent="0.3">
      <c r="A46" s="61" t="s">
        <v>115</v>
      </c>
      <c r="B46" s="61" t="s">
        <v>198</v>
      </c>
      <c r="C46" s="11" t="s">
        <v>52</v>
      </c>
      <c r="D46" s="17" t="s">
        <v>5</v>
      </c>
      <c r="E46" s="35">
        <v>0</v>
      </c>
      <c r="F46" s="17">
        <v>912</v>
      </c>
      <c r="G46" s="33" t="s">
        <v>3</v>
      </c>
      <c r="H46" s="17" t="s">
        <v>13</v>
      </c>
      <c r="J46" s="10"/>
      <c r="K46" s="34"/>
      <c r="L46" s="10"/>
      <c r="M46" s="10"/>
    </row>
    <row r="47" spans="1:13" x14ac:dyDescent="0.3">
      <c r="A47" s="61" t="s">
        <v>116</v>
      </c>
      <c r="B47" s="61" t="s">
        <v>198</v>
      </c>
      <c r="C47" s="11" t="s">
        <v>52</v>
      </c>
      <c r="D47" s="17" t="s">
        <v>5</v>
      </c>
      <c r="E47" s="35">
        <v>0</v>
      </c>
      <c r="F47" s="17">
        <v>940</v>
      </c>
      <c r="G47" s="33" t="s">
        <v>3</v>
      </c>
      <c r="H47" s="17" t="s">
        <v>13</v>
      </c>
      <c r="J47" s="10"/>
      <c r="K47" s="34"/>
      <c r="L47" s="10"/>
      <c r="M47" s="10"/>
    </row>
    <row r="48" spans="1:13" x14ac:dyDescent="0.3">
      <c r="A48" s="61" t="s">
        <v>117</v>
      </c>
      <c r="B48" s="61" t="s">
        <v>198</v>
      </c>
      <c r="C48" s="11" t="s">
        <v>52</v>
      </c>
      <c r="D48" s="17" t="s">
        <v>5</v>
      </c>
      <c r="E48" s="35">
        <v>0</v>
      </c>
      <c r="F48" s="17">
        <v>737</v>
      </c>
      <c r="G48" s="33" t="s">
        <v>3</v>
      </c>
      <c r="H48" s="17" t="s">
        <v>13</v>
      </c>
      <c r="J48" s="10"/>
      <c r="K48" s="34"/>
      <c r="L48" s="10"/>
      <c r="M48" s="10"/>
    </row>
    <row r="49" spans="1:13" x14ac:dyDescent="0.3">
      <c r="A49" s="61" t="s">
        <v>118</v>
      </c>
      <c r="B49" s="61" t="s">
        <v>198</v>
      </c>
      <c r="C49" s="11" t="s">
        <v>52</v>
      </c>
      <c r="D49" s="17" t="s">
        <v>5</v>
      </c>
      <c r="E49" s="35">
        <v>0</v>
      </c>
      <c r="F49" s="17">
        <v>165</v>
      </c>
      <c r="G49" s="33" t="s">
        <v>3</v>
      </c>
      <c r="H49" s="17" t="s">
        <v>13</v>
      </c>
      <c r="J49" s="10"/>
      <c r="K49" s="34"/>
      <c r="L49" s="10"/>
      <c r="M49" s="10"/>
    </row>
    <row r="50" spans="1:13" x14ac:dyDescent="0.3">
      <c r="A50" s="61" t="s">
        <v>119</v>
      </c>
      <c r="B50" s="61" t="s">
        <v>198</v>
      </c>
      <c r="C50" s="11" t="s">
        <v>52</v>
      </c>
      <c r="D50" s="17" t="s">
        <v>5</v>
      </c>
      <c r="E50" s="35">
        <v>0</v>
      </c>
      <c r="F50" s="17">
        <v>195</v>
      </c>
      <c r="G50" s="33" t="s">
        <v>3</v>
      </c>
      <c r="H50" s="17" t="s">
        <v>13</v>
      </c>
      <c r="J50" s="10"/>
      <c r="K50" s="34"/>
      <c r="L50" s="10"/>
      <c r="M50" s="10"/>
    </row>
    <row r="51" spans="1:13" x14ac:dyDescent="0.3">
      <c r="A51" s="61" t="s">
        <v>120</v>
      </c>
      <c r="B51" s="61" t="s">
        <v>198</v>
      </c>
      <c r="C51" s="11" t="s">
        <v>52</v>
      </c>
      <c r="D51" s="17" t="s">
        <v>5</v>
      </c>
      <c r="E51" s="35">
        <v>0</v>
      </c>
      <c r="F51" s="17">
        <v>685</v>
      </c>
      <c r="G51" s="33" t="s">
        <v>3</v>
      </c>
      <c r="H51" s="17" t="s">
        <v>13</v>
      </c>
      <c r="J51" s="10"/>
      <c r="K51" s="34"/>
      <c r="L51" s="10"/>
      <c r="M51" s="10"/>
    </row>
    <row r="52" spans="1:13" x14ac:dyDescent="0.3">
      <c r="A52" s="61" t="s">
        <v>121</v>
      </c>
      <c r="B52" s="61" t="s">
        <v>198</v>
      </c>
      <c r="C52" s="11" t="s">
        <v>52</v>
      </c>
      <c r="D52" s="17" t="s">
        <v>5</v>
      </c>
      <c r="E52" s="35">
        <v>0</v>
      </c>
      <c r="F52" s="17">
        <v>117</v>
      </c>
      <c r="G52" s="33" t="s">
        <v>3</v>
      </c>
      <c r="H52" s="17" t="s">
        <v>13</v>
      </c>
      <c r="J52" s="10"/>
      <c r="K52" s="34"/>
      <c r="L52" s="10"/>
      <c r="M52" s="10"/>
    </row>
    <row r="53" spans="1:13" x14ac:dyDescent="0.3">
      <c r="A53" s="61" t="s">
        <v>122</v>
      </c>
      <c r="B53" s="61" t="s">
        <v>198</v>
      </c>
      <c r="C53" s="11" t="s">
        <v>52</v>
      </c>
      <c r="D53" s="17" t="s">
        <v>5</v>
      </c>
      <c r="E53" s="35">
        <v>0</v>
      </c>
      <c r="F53" s="17">
        <v>81</v>
      </c>
      <c r="G53" s="33" t="s">
        <v>3</v>
      </c>
      <c r="H53" s="17" t="s">
        <v>13</v>
      </c>
      <c r="J53" s="10"/>
      <c r="K53" s="34"/>
      <c r="L53" s="10"/>
      <c r="M53" s="10"/>
    </row>
    <row r="54" spans="1:13" x14ac:dyDescent="0.3">
      <c r="A54" s="61" t="s">
        <v>123</v>
      </c>
      <c r="B54" s="61" t="s">
        <v>198</v>
      </c>
      <c r="C54" s="11" t="s">
        <v>52</v>
      </c>
      <c r="D54" s="17" t="s">
        <v>5</v>
      </c>
      <c r="E54" s="35">
        <v>0</v>
      </c>
      <c r="F54" s="17">
        <v>1711</v>
      </c>
      <c r="G54" s="33" t="s">
        <v>3</v>
      </c>
      <c r="H54" s="17" t="s">
        <v>13</v>
      </c>
      <c r="J54" s="10"/>
      <c r="K54" s="34"/>
      <c r="L54" s="10"/>
      <c r="M54" s="10"/>
    </row>
    <row r="55" spans="1:13" x14ac:dyDescent="0.3">
      <c r="A55" s="61" t="s">
        <v>124</v>
      </c>
      <c r="B55" s="61" t="s">
        <v>198</v>
      </c>
      <c r="C55" s="11" t="s">
        <v>52</v>
      </c>
      <c r="D55" s="17" t="s">
        <v>5</v>
      </c>
      <c r="E55" s="35">
        <v>0</v>
      </c>
      <c r="F55" s="17">
        <v>70</v>
      </c>
      <c r="G55" s="33" t="s">
        <v>3</v>
      </c>
      <c r="H55" s="17" t="s">
        <v>13</v>
      </c>
      <c r="J55" s="10"/>
      <c r="K55" s="34"/>
      <c r="L55" s="10"/>
      <c r="M55" s="10"/>
    </row>
    <row r="56" spans="1:13" x14ac:dyDescent="0.3">
      <c r="A56" s="61" t="s">
        <v>125</v>
      </c>
      <c r="B56" s="61" t="s">
        <v>198</v>
      </c>
      <c r="C56" s="11" t="s">
        <v>52</v>
      </c>
      <c r="D56" s="17" t="s">
        <v>5</v>
      </c>
      <c r="E56" s="35">
        <v>0</v>
      </c>
      <c r="F56" s="17">
        <v>60</v>
      </c>
      <c r="G56" s="33" t="s">
        <v>3</v>
      </c>
      <c r="H56" s="17" t="s">
        <v>13</v>
      </c>
      <c r="J56" s="10"/>
      <c r="K56" s="34"/>
      <c r="L56" s="10"/>
      <c r="M56" s="10"/>
    </row>
    <row r="57" spans="1:13" x14ac:dyDescent="0.3">
      <c r="A57" s="61" t="s">
        <v>126</v>
      </c>
      <c r="B57" s="61" t="s">
        <v>198</v>
      </c>
      <c r="C57" s="11" t="s">
        <v>52</v>
      </c>
      <c r="D57" s="17" t="s">
        <v>5</v>
      </c>
      <c r="E57" s="35">
        <v>0</v>
      </c>
      <c r="F57" s="17">
        <v>443</v>
      </c>
      <c r="G57" s="33" t="s">
        <v>3</v>
      </c>
      <c r="H57" s="17" t="s">
        <v>13</v>
      </c>
      <c r="J57" s="10"/>
      <c r="K57" s="34"/>
      <c r="L57" s="10"/>
      <c r="M57" s="10"/>
    </row>
    <row r="58" spans="1:13" x14ac:dyDescent="0.3">
      <c r="A58" s="61" t="s">
        <v>127</v>
      </c>
      <c r="B58" s="61" t="s">
        <v>198</v>
      </c>
      <c r="C58" s="11" t="s">
        <v>52</v>
      </c>
      <c r="D58" s="17" t="s">
        <v>5</v>
      </c>
      <c r="E58" s="35">
        <v>0</v>
      </c>
      <c r="F58" s="17">
        <v>263</v>
      </c>
      <c r="G58" s="33" t="s">
        <v>3</v>
      </c>
      <c r="H58" s="17" t="s">
        <v>13</v>
      </c>
      <c r="J58" s="10"/>
      <c r="K58" s="34"/>
      <c r="L58" s="10"/>
      <c r="M58" s="10"/>
    </row>
    <row r="59" spans="1:13" x14ac:dyDescent="0.3">
      <c r="A59" s="61" t="s">
        <v>128</v>
      </c>
      <c r="B59" s="61" t="s">
        <v>198</v>
      </c>
      <c r="C59" s="11" t="s">
        <v>52</v>
      </c>
      <c r="D59" s="17" t="s">
        <v>5</v>
      </c>
      <c r="E59" s="35">
        <v>0</v>
      </c>
      <c r="F59" s="17">
        <v>240</v>
      </c>
      <c r="G59" s="33" t="s">
        <v>3</v>
      </c>
      <c r="H59" s="17" t="s">
        <v>13</v>
      </c>
      <c r="J59" s="10"/>
      <c r="K59" s="34"/>
      <c r="L59" s="10"/>
      <c r="M59" s="10"/>
    </row>
    <row r="60" spans="1:13" x14ac:dyDescent="0.3">
      <c r="A60" s="61" t="s">
        <v>74</v>
      </c>
      <c r="B60" s="61" t="s">
        <v>198</v>
      </c>
      <c r="C60" s="11" t="s">
        <v>52</v>
      </c>
      <c r="D60" s="17" t="s">
        <v>5</v>
      </c>
      <c r="E60" s="35">
        <v>0</v>
      </c>
      <c r="F60" s="17">
        <v>493</v>
      </c>
      <c r="G60" s="33" t="s">
        <v>3</v>
      </c>
      <c r="H60" s="17" t="s">
        <v>13</v>
      </c>
      <c r="J60" s="10"/>
      <c r="K60" s="34"/>
      <c r="L60" s="10"/>
      <c r="M60" s="10"/>
    </row>
    <row r="61" spans="1:13" x14ac:dyDescent="0.3">
      <c r="A61" s="61" t="s">
        <v>129</v>
      </c>
      <c r="B61" s="61" t="s">
        <v>198</v>
      </c>
      <c r="C61" s="11" t="s">
        <v>52</v>
      </c>
      <c r="D61" s="17" t="s">
        <v>5</v>
      </c>
      <c r="E61" s="35">
        <v>0</v>
      </c>
      <c r="F61" s="17">
        <v>76</v>
      </c>
      <c r="G61" s="33" t="s">
        <v>3</v>
      </c>
      <c r="H61" s="17" t="s">
        <v>13</v>
      </c>
      <c r="J61" s="10"/>
      <c r="K61" s="34"/>
      <c r="L61" s="10"/>
      <c r="M61" s="10"/>
    </row>
    <row r="62" spans="1:13" x14ac:dyDescent="0.3">
      <c r="A62" s="61" t="s">
        <v>130</v>
      </c>
      <c r="B62" s="61" t="s">
        <v>198</v>
      </c>
      <c r="C62" s="11" t="s">
        <v>52</v>
      </c>
      <c r="D62" s="17" t="s">
        <v>5</v>
      </c>
      <c r="E62" s="35">
        <v>0</v>
      </c>
      <c r="F62" s="17">
        <v>124</v>
      </c>
      <c r="G62" s="33" t="s">
        <v>3</v>
      </c>
      <c r="H62" s="17" t="s">
        <v>13</v>
      </c>
      <c r="J62" s="10"/>
      <c r="K62" s="34"/>
      <c r="L62" s="10"/>
      <c r="M62" s="10"/>
    </row>
    <row r="63" spans="1:13" x14ac:dyDescent="0.3">
      <c r="A63" s="61" t="s">
        <v>131</v>
      </c>
      <c r="B63" s="61" t="s">
        <v>198</v>
      </c>
      <c r="C63" s="11" t="s">
        <v>52</v>
      </c>
      <c r="D63" s="17" t="s">
        <v>5</v>
      </c>
      <c r="E63" s="35">
        <v>0</v>
      </c>
      <c r="F63" s="17">
        <v>239</v>
      </c>
      <c r="G63" s="33" t="s">
        <v>3</v>
      </c>
      <c r="H63" s="17" t="s">
        <v>13</v>
      </c>
      <c r="J63" s="10"/>
      <c r="K63" s="34"/>
      <c r="L63" s="10"/>
      <c r="M63" s="10"/>
    </row>
    <row r="64" spans="1:13" x14ac:dyDescent="0.3">
      <c r="A64" s="61" t="s">
        <v>132</v>
      </c>
      <c r="B64" s="61" t="s">
        <v>198</v>
      </c>
      <c r="C64" s="11" t="s">
        <v>52</v>
      </c>
      <c r="D64" s="17" t="s">
        <v>5</v>
      </c>
      <c r="E64" s="35">
        <v>0</v>
      </c>
      <c r="F64" s="17">
        <v>725</v>
      </c>
      <c r="G64" s="33" t="s">
        <v>3</v>
      </c>
      <c r="H64" s="17" t="s">
        <v>13</v>
      </c>
      <c r="J64" s="10"/>
      <c r="K64" s="34"/>
      <c r="L64" s="10"/>
      <c r="M64" s="10"/>
    </row>
    <row r="65" spans="1:13" x14ac:dyDescent="0.3">
      <c r="A65" s="61" t="s">
        <v>133</v>
      </c>
      <c r="B65" s="61" t="s">
        <v>198</v>
      </c>
      <c r="C65" s="11" t="s">
        <v>52</v>
      </c>
      <c r="D65" s="17" t="s">
        <v>5</v>
      </c>
      <c r="E65" s="35">
        <v>0</v>
      </c>
      <c r="F65" s="17">
        <v>1673</v>
      </c>
      <c r="G65" s="33" t="s">
        <v>3</v>
      </c>
      <c r="H65" s="17" t="s">
        <v>13</v>
      </c>
      <c r="J65" s="10"/>
      <c r="K65" s="34"/>
      <c r="L65" s="10"/>
      <c r="M65" s="10"/>
    </row>
    <row r="66" spans="1:13" x14ac:dyDescent="0.3">
      <c r="A66" s="61" t="s">
        <v>134</v>
      </c>
      <c r="B66" s="61" t="s">
        <v>198</v>
      </c>
      <c r="C66" s="11" t="s">
        <v>52</v>
      </c>
      <c r="D66" s="17" t="s">
        <v>5</v>
      </c>
      <c r="E66" s="35">
        <v>0</v>
      </c>
      <c r="F66" s="17">
        <v>464</v>
      </c>
      <c r="G66" s="33" t="s">
        <v>3</v>
      </c>
      <c r="H66" s="17" t="s">
        <v>13</v>
      </c>
      <c r="J66" s="10"/>
      <c r="K66" s="34"/>
      <c r="L66" s="10"/>
      <c r="M66" s="10"/>
    </row>
    <row r="67" spans="1:13" x14ac:dyDescent="0.3">
      <c r="A67" s="61" t="s">
        <v>135</v>
      </c>
      <c r="B67" s="61" t="s">
        <v>198</v>
      </c>
      <c r="C67" s="11" t="s">
        <v>52</v>
      </c>
      <c r="D67" s="17" t="s">
        <v>5</v>
      </c>
      <c r="E67" s="35">
        <v>0</v>
      </c>
      <c r="F67" s="17">
        <v>1787</v>
      </c>
      <c r="G67" s="33" t="s">
        <v>3</v>
      </c>
      <c r="H67" s="17" t="s">
        <v>13</v>
      </c>
      <c r="J67" s="10"/>
      <c r="K67" s="34"/>
      <c r="L67" s="10"/>
      <c r="M67" s="10"/>
    </row>
    <row r="68" spans="1:13" x14ac:dyDescent="0.3">
      <c r="A68" s="61" t="s">
        <v>136</v>
      </c>
      <c r="B68" s="61" t="s">
        <v>198</v>
      </c>
      <c r="C68" s="11" t="s">
        <v>52</v>
      </c>
      <c r="D68" s="17" t="s">
        <v>5</v>
      </c>
      <c r="E68" s="35">
        <v>0</v>
      </c>
      <c r="F68" s="17">
        <v>1057</v>
      </c>
      <c r="G68" s="33" t="s">
        <v>3</v>
      </c>
      <c r="H68" s="17" t="s">
        <v>13</v>
      </c>
      <c r="J68" s="10"/>
      <c r="K68" s="34"/>
      <c r="L68" s="10"/>
      <c r="M68" s="10"/>
    </row>
    <row r="69" spans="1:13" x14ac:dyDescent="0.3">
      <c r="A69" s="61" t="s">
        <v>137</v>
      </c>
      <c r="B69" s="61" t="s">
        <v>199</v>
      </c>
      <c r="C69" s="11" t="s">
        <v>52</v>
      </c>
      <c r="D69" s="17" t="s">
        <v>5</v>
      </c>
      <c r="E69" s="35">
        <v>0</v>
      </c>
      <c r="F69" s="17">
        <v>909</v>
      </c>
      <c r="G69" s="33" t="s">
        <v>3</v>
      </c>
      <c r="H69" s="17" t="s">
        <v>13</v>
      </c>
      <c r="I69" s="11" t="s">
        <v>449</v>
      </c>
      <c r="J69" s="10"/>
      <c r="K69" s="34"/>
      <c r="L69" s="10"/>
      <c r="M69" s="10"/>
    </row>
    <row r="70" spans="1:13" x14ac:dyDescent="0.3">
      <c r="A70" s="61" t="s">
        <v>138</v>
      </c>
      <c r="B70" s="61" t="s">
        <v>199</v>
      </c>
      <c r="C70" s="11" t="s">
        <v>52</v>
      </c>
      <c r="D70" s="17" t="s">
        <v>5</v>
      </c>
      <c r="E70" s="35">
        <v>0</v>
      </c>
      <c r="F70" s="17">
        <v>1049</v>
      </c>
      <c r="G70" s="33" t="s">
        <v>3</v>
      </c>
      <c r="H70" s="17" t="s">
        <v>13</v>
      </c>
      <c r="I70" s="11" t="s">
        <v>449</v>
      </c>
      <c r="J70" s="10"/>
      <c r="K70" s="34"/>
      <c r="L70" s="10"/>
      <c r="M70" s="10"/>
    </row>
    <row r="71" spans="1:13" x14ac:dyDescent="0.3">
      <c r="A71" s="61" t="s">
        <v>139</v>
      </c>
      <c r="B71" s="61" t="s">
        <v>199</v>
      </c>
      <c r="C71" s="11" t="s">
        <v>52</v>
      </c>
      <c r="D71" s="17" t="s">
        <v>5</v>
      </c>
      <c r="E71" s="35">
        <v>0</v>
      </c>
      <c r="F71" s="17">
        <v>1870</v>
      </c>
      <c r="G71" s="33" t="s">
        <v>3</v>
      </c>
      <c r="H71" s="17" t="s">
        <v>13</v>
      </c>
      <c r="I71" s="11" t="s">
        <v>449</v>
      </c>
      <c r="J71" s="10"/>
      <c r="K71" s="34"/>
      <c r="L71" s="10"/>
      <c r="M71" s="10"/>
    </row>
    <row r="72" spans="1:13" x14ac:dyDescent="0.3">
      <c r="A72" s="61" t="s">
        <v>140</v>
      </c>
      <c r="B72" s="61" t="s">
        <v>199</v>
      </c>
      <c r="C72" s="11" t="s">
        <v>52</v>
      </c>
      <c r="D72" s="17" t="s">
        <v>5</v>
      </c>
      <c r="E72" s="35">
        <v>0</v>
      </c>
      <c r="F72" s="17">
        <v>399</v>
      </c>
      <c r="G72" s="33" t="s">
        <v>3</v>
      </c>
      <c r="H72" s="17" t="s">
        <v>13</v>
      </c>
      <c r="I72" s="11" t="s">
        <v>449</v>
      </c>
      <c r="J72" s="10"/>
      <c r="K72" s="34"/>
      <c r="L72" s="10"/>
      <c r="M72" s="10"/>
    </row>
    <row r="73" spans="1:13" x14ac:dyDescent="0.3">
      <c r="A73" s="61" t="s">
        <v>141</v>
      </c>
      <c r="B73" s="61" t="s">
        <v>199</v>
      </c>
      <c r="C73" s="11" t="s">
        <v>52</v>
      </c>
      <c r="D73" s="17" t="s">
        <v>5</v>
      </c>
      <c r="E73" s="35">
        <v>0</v>
      </c>
      <c r="F73" s="17">
        <v>120</v>
      </c>
      <c r="G73" s="33" t="s">
        <v>3</v>
      </c>
      <c r="H73" s="17" t="s">
        <v>13</v>
      </c>
      <c r="I73" s="11" t="s">
        <v>449</v>
      </c>
      <c r="J73" s="10"/>
      <c r="K73" s="34"/>
      <c r="L73" s="10"/>
      <c r="M73" s="10"/>
    </row>
    <row r="74" spans="1:13" x14ac:dyDescent="0.3">
      <c r="A74" s="61" t="s">
        <v>142</v>
      </c>
      <c r="B74" s="61" t="s">
        <v>199</v>
      </c>
      <c r="C74" s="11" t="s">
        <v>52</v>
      </c>
      <c r="D74" s="17" t="s">
        <v>5</v>
      </c>
      <c r="E74" s="35">
        <v>0</v>
      </c>
      <c r="F74" s="17">
        <v>632</v>
      </c>
      <c r="G74" s="33" t="s">
        <v>3</v>
      </c>
      <c r="H74" s="17" t="s">
        <v>13</v>
      </c>
      <c r="I74" s="11" t="s">
        <v>449</v>
      </c>
      <c r="J74" s="10"/>
      <c r="K74" s="34"/>
      <c r="L74" s="10"/>
      <c r="M74" s="10"/>
    </row>
    <row r="75" spans="1:13" x14ac:dyDescent="0.3">
      <c r="A75" s="61" t="s">
        <v>143</v>
      </c>
      <c r="B75" s="61" t="s">
        <v>199</v>
      </c>
      <c r="C75" s="11" t="s">
        <v>52</v>
      </c>
      <c r="D75" s="17" t="s">
        <v>5</v>
      </c>
      <c r="E75" s="35">
        <v>0</v>
      </c>
      <c r="F75" s="17">
        <v>379</v>
      </c>
      <c r="G75" s="33" t="s">
        <v>3</v>
      </c>
      <c r="H75" s="17" t="s">
        <v>13</v>
      </c>
      <c r="I75" s="11" t="s">
        <v>449</v>
      </c>
      <c r="J75" s="10"/>
      <c r="K75" s="34"/>
      <c r="L75" s="10"/>
      <c r="M75" s="10"/>
    </row>
    <row r="76" spans="1:13" x14ac:dyDescent="0.3">
      <c r="A76" s="61" t="s">
        <v>144</v>
      </c>
      <c r="B76" s="61" t="s">
        <v>199</v>
      </c>
      <c r="C76" s="11" t="s">
        <v>52</v>
      </c>
      <c r="D76" s="17" t="s">
        <v>5</v>
      </c>
      <c r="E76" s="35">
        <v>0</v>
      </c>
      <c r="F76" s="17">
        <v>1172</v>
      </c>
      <c r="G76" s="33" t="s">
        <v>3</v>
      </c>
      <c r="H76" s="17" t="s">
        <v>13</v>
      </c>
      <c r="J76" s="10"/>
      <c r="K76" s="34"/>
      <c r="L76" s="10"/>
      <c r="M76" s="10"/>
    </row>
    <row r="77" spans="1:13" x14ac:dyDescent="0.3">
      <c r="A77" s="61" t="s">
        <v>145</v>
      </c>
      <c r="B77" s="61" t="s">
        <v>199</v>
      </c>
      <c r="C77" s="11" t="s">
        <v>52</v>
      </c>
      <c r="D77" s="17" t="s">
        <v>5</v>
      </c>
      <c r="E77" s="35">
        <v>0</v>
      </c>
      <c r="F77" s="17">
        <v>1523</v>
      </c>
      <c r="G77" s="33" t="s">
        <v>3</v>
      </c>
      <c r="H77" s="17" t="s">
        <v>13</v>
      </c>
      <c r="J77" s="10"/>
      <c r="K77" s="34"/>
      <c r="L77" s="10"/>
      <c r="M77" s="10"/>
    </row>
    <row r="78" spans="1:13" x14ac:dyDescent="0.3">
      <c r="A78" s="61" t="s">
        <v>146</v>
      </c>
      <c r="B78" s="61" t="s">
        <v>199</v>
      </c>
      <c r="C78" s="11" t="s">
        <v>52</v>
      </c>
      <c r="D78" s="17" t="s">
        <v>5</v>
      </c>
      <c r="E78" s="35">
        <v>0</v>
      </c>
      <c r="F78" s="17">
        <v>119</v>
      </c>
      <c r="G78" s="33" t="s">
        <v>3</v>
      </c>
      <c r="H78" s="17" t="s">
        <v>13</v>
      </c>
      <c r="J78" s="10"/>
      <c r="K78" s="34"/>
      <c r="L78" s="10"/>
      <c r="M78" s="10"/>
    </row>
    <row r="79" spans="1:13" x14ac:dyDescent="0.3">
      <c r="A79" s="61" t="s">
        <v>147</v>
      </c>
      <c r="B79" s="61" t="s">
        <v>199</v>
      </c>
      <c r="C79" s="11" t="s">
        <v>52</v>
      </c>
      <c r="D79" s="17" t="s">
        <v>5</v>
      </c>
      <c r="E79" s="35">
        <v>0</v>
      </c>
      <c r="F79" s="17">
        <v>120</v>
      </c>
      <c r="G79" s="33" t="s">
        <v>3</v>
      </c>
      <c r="H79" s="17" t="s">
        <v>13</v>
      </c>
      <c r="J79" s="10"/>
      <c r="K79" s="34"/>
      <c r="L79" s="10"/>
      <c r="M79" s="10"/>
    </row>
    <row r="80" spans="1:13" x14ac:dyDescent="0.3">
      <c r="A80" s="61" t="s">
        <v>148</v>
      </c>
      <c r="B80" s="61" t="s">
        <v>199</v>
      </c>
      <c r="C80" s="11" t="s">
        <v>52</v>
      </c>
      <c r="D80" s="17" t="s">
        <v>5</v>
      </c>
      <c r="E80" s="35">
        <v>0</v>
      </c>
      <c r="F80" s="17">
        <v>117</v>
      </c>
      <c r="G80" s="33" t="s">
        <v>3</v>
      </c>
      <c r="H80" s="17" t="s">
        <v>13</v>
      </c>
      <c r="J80" s="10"/>
      <c r="K80" s="34"/>
      <c r="L80" s="10"/>
      <c r="M80" s="10"/>
    </row>
    <row r="81" spans="1:13" x14ac:dyDescent="0.3">
      <c r="A81" s="61" t="s">
        <v>149</v>
      </c>
      <c r="B81" s="61" t="s">
        <v>199</v>
      </c>
      <c r="C81" s="11" t="s">
        <v>52</v>
      </c>
      <c r="D81" s="17" t="s">
        <v>5</v>
      </c>
      <c r="E81" s="35">
        <v>0</v>
      </c>
      <c r="F81" s="17">
        <v>117</v>
      </c>
      <c r="G81" s="33" t="s">
        <v>3</v>
      </c>
      <c r="H81" s="17" t="s">
        <v>13</v>
      </c>
      <c r="J81" s="10"/>
      <c r="K81" s="34"/>
      <c r="L81" s="10"/>
      <c r="M81" s="10"/>
    </row>
    <row r="82" spans="1:13" x14ac:dyDescent="0.3">
      <c r="A82" s="61" t="s">
        <v>150</v>
      </c>
      <c r="B82" s="61" t="s">
        <v>199</v>
      </c>
      <c r="C82" s="11" t="s">
        <v>52</v>
      </c>
      <c r="D82" s="17" t="s">
        <v>5</v>
      </c>
      <c r="E82" s="35">
        <v>0</v>
      </c>
      <c r="F82" s="17">
        <v>733</v>
      </c>
      <c r="G82" s="33" t="s">
        <v>3</v>
      </c>
      <c r="H82" s="17" t="s">
        <v>13</v>
      </c>
      <c r="J82" s="10"/>
      <c r="K82" s="34"/>
      <c r="L82" s="10"/>
      <c r="M82" s="10"/>
    </row>
    <row r="83" spans="1:13" x14ac:dyDescent="0.3">
      <c r="A83" s="61" t="s">
        <v>151</v>
      </c>
      <c r="B83" s="61" t="s">
        <v>199</v>
      </c>
      <c r="C83" s="11" t="s">
        <v>52</v>
      </c>
      <c r="D83" s="17" t="s">
        <v>5</v>
      </c>
      <c r="E83" s="35">
        <v>0</v>
      </c>
      <c r="F83" s="17">
        <v>117</v>
      </c>
      <c r="G83" s="33" t="s">
        <v>3</v>
      </c>
      <c r="H83" s="17" t="s">
        <v>13</v>
      </c>
      <c r="J83" s="10"/>
      <c r="K83" s="34"/>
      <c r="L83" s="10"/>
      <c r="M83" s="10"/>
    </row>
    <row r="84" spans="1:13" x14ac:dyDescent="0.3">
      <c r="A84" s="61" t="s">
        <v>152</v>
      </c>
      <c r="B84" s="61" t="s">
        <v>199</v>
      </c>
      <c r="C84" s="11" t="s">
        <v>52</v>
      </c>
      <c r="D84" s="17" t="s">
        <v>5</v>
      </c>
      <c r="E84" s="35">
        <v>0</v>
      </c>
      <c r="F84" s="17">
        <v>117</v>
      </c>
      <c r="G84" s="33" t="s">
        <v>3</v>
      </c>
      <c r="H84" s="17" t="s">
        <v>13</v>
      </c>
      <c r="J84" s="10"/>
      <c r="K84" s="34"/>
      <c r="L84" s="10"/>
      <c r="M84" s="10"/>
    </row>
    <row r="85" spans="1:13" x14ac:dyDescent="0.3">
      <c r="A85" s="61" t="s">
        <v>153</v>
      </c>
      <c r="B85" s="61" t="s">
        <v>199</v>
      </c>
      <c r="C85" s="11" t="s">
        <v>52</v>
      </c>
      <c r="D85" s="17" t="s">
        <v>5</v>
      </c>
      <c r="E85" s="35">
        <v>0</v>
      </c>
      <c r="F85" s="17">
        <v>736</v>
      </c>
      <c r="G85" s="33" t="s">
        <v>3</v>
      </c>
      <c r="H85" s="17" t="s">
        <v>13</v>
      </c>
      <c r="J85" s="10"/>
      <c r="K85" s="34"/>
      <c r="L85" s="10"/>
      <c r="M85" s="10"/>
    </row>
    <row r="86" spans="1:13" x14ac:dyDescent="0.3">
      <c r="A86" s="61" t="s">
        <v>154</v>
      </c>
      <c r="B86" s="61" t="s">
        <v>199</v>
      </c>
      <c r="C86" s="11" t="s">
        <v>52</v>
      </c>
      <c r="D86" s="17" t="s">
        <v>5</v>
      </c>
      <c r="E86" s="35">
        <v>0</v>
      </c>
      <c r="F86" s="17">
        <v>120</v>
      </c>
      <c r="G86" s="33" t="s">
        <v>3</v>
      </c>
      <c r="H86" s="17" t="s">
        <v>13</v>
      </c>
      <c r="J86" s="10"/>
      <c r="K86" s="34"/>
      <c r="L86" s="10"/>
      <c r="M86" s="10"/>
    </row>
    <row r="87" spans="1:13" x14ac:dyDescent="0.3">
      <c r="A87" s="61" t="s">
        <v>155</v>
      </c>
      <c r="B87" s="61" t="s">
        <v>199</v>
      </c>
      <c r="C87" s="11" t="s">
        <v>52</v>
      </c>
      <c r="D87" s="17" t="s">
        <v>5</v>
      </c>
      <c r="E87" s="35">
        <v>0</v>
      </c>
      <c r="F87" s="17">
        <v>732</v>
      </c>
      <c r="G87" s="33" t="s">
        <v>3</v>
      </c>
      <c r="H87" s="17" t="s">
        <v>13</v>
      </c>
      <c r="J87" s="10"/>
      <c r="K87" s="34"/>
      <c r="L87" s="10"/>
      <c r="M87" s="10"/>
    </row>
    <row r="88" spans="1:13" x14ac:dyDescent="0.3">
      <c r="A88" s="61" t="s">
        <v>156</v>
      </c>
      <c r="B88" s="61" t="s">
        <v>199</v>
      </c>
      <c r="C88" s="11" t="s">
        <v>52</v>
      </c>
      <c r="D88" s="17" t="s">
        <v>5</v>
      </c>
      <c r="E88" s="35">
        <v>0</v>
      </c>
      <c r="F88" s="17">
        <v>79</v>
      </c>
      <c r="G88" s="33" t="s">
        <v>3</v>
      </c>
      <c r="H88" s="17" t="s">
        <v>13</v>
      </c>
      <c r="J88" s="10"/>
      <c r="K88" s="34"/>
      <c r="L88" s="10"/>
      <c r="M88" s="10"/>
    </row>
    <row r="89" spans="1:13" x14ac:dyDescent="0.3">
      <c r="A89" s="61" t="s">
        <v>157</v>
      </c>
      <c r="B89" s="61" t="s">
        <v>199</v>
      </c>
      <c r="C89" s="11" t="s">
        <v>52</v>
      </c>
      <c r="D89" s="17" t="s">
        <v>5</v>
      </c>
      <c r="E89" s="35">
        <v>0</v>
      </c>
      <c r="F89" s="17">
        <v>768</v>
      </c>
      <c r="G89" s="33" t="s">
        <v>3</v>
      </c>
      <c r="H89" s="17" t="s">
        <v>13</v>
      </c>
      <c r="J89" s="10"/>
      <c r="K89" s="34"/>
      <c r="L89" s="10"/>
      <c r="M89" s="10"/>
    </row>
    <row r="90" spans="1:13" x14ac:dyDescent="0.3">
      <c r="A90" s="61" t="s">
        <v>158</v>
      </c>
      <c r="B90" s="61" t="s">
        <v>199</v>
      </c>
      <c r="C90" s="11" t="s">
        <v>52</v>
      </c>
      <c r="D90" s="17" t="s">
        <v>5</v>
      </c>
      <c r="E90" s="35">
        <v>0</v>
      </c>
      <c r="F90" s="17">
        <v>121</v>
      </c>
      <c r="G90" s="33" t="s">
        <v>3</v>
      </c>
      <c r="H90" s="17" t="s">
        <v>13</v>
      </c>
      <c r="J90" s="10"/>
      <c r="K90" s="34"/>
      <c r="L90" s="10"/>
      <c r="M90" s="10"/>
    </row>
    <row r="91" spans="1:13" x14ac:dyDescent="0.3">
      <c r="A91" s="61" t="s">
        <v>159</v>
      </c>
      <c r="B91" s="61" t="s">
        <v>199</v>
      </c>
      <c r="C91" s="11" t="s">
        <v>52</v>
      </c>
      <c r="D91" s="17" t="s">
        <v>5</v>
      </c>
      <c r="E91" s="35">
        <v>0</v>
      </c>
      <c r="F91" s="17">
        <v>121</v>
      </c>
      <c r="G91" s="33" t="s">
        <v>3</v>
      </c>
      <c r="H91" s="17" t="s">
        <v>13</v>
      </c>
      <c r="J91" s="10"/>
      <c r="K91" s="34"/>
      <c r="L91" s="10"/>
      <c r="M91" s="10"/>
    </row>
    <row r="92" spans="1:13" x14ac:dyDescent="0.3">
      <c r="A92" s="61" t="s">
        <v>160</v>
      </c>
      <c r="B92" s="61" t="s">
        <v>199</v>
      </c>
      <c r="C92" s="11" t="s">
        <v>52</v>
      </c>
      <c r="D92" s="17" t="s">
        <v>5</v>
      </c>
      <c r="E92" s="35">
        <v>0</v>
      </c>
      <c r="F92" s="17">
        <v>120</v>
      </c>
      <c r="G92" s="33" t="s">
        <v>3</v>
      </c>
      <c r="H92" s="17" t="s">
        <v>13</v>
      </c>
      <c r="J92" s="10">
        <f>IF(G92="No Change","N/A",IF(G92="New Tag Required",Lookup!F:F,IF(G92="Remove Old Tag",Lookup!F:F,IF(G92="N/A","N/A",""))))</f>
        <v>0</v>
      </c>
      <c r="K92" s="34"/>
      <c r="L92" s="10"/>
      <c r="M92" s="10" t="str">
        <f>IF(H92="No Change","N/A",IF(H92="New Tag Required",Lookup!F:F,IF(H92="Remove Old Sign",Lookup!F:F,IF(H92="N/A","N/A",""))))</f>
        <v>N/A</v>
      </c>
    </row>
    <row r="93" spans="1:13" x14ac:dyDescent="0.3">
      <c r="A93" s="61" t="s">
        <v>161</v>
      </c>
      <c r="B93" s="61" t="s">
        <v>199</v>
      </c>
      <c r="C93" s="11" t="s">
        <v>52</v>
      </c>
      <c r="D93" s="17" t="s">
        <v>5</v>
      </c>
      <c r="E93" s="35">
        <v>0</v>
      </c>
      <c r="F93" s="17">
        <v>112</v>
      </c>
      <c r="G93" s="33" t="s">
        <v>3</v>
      </c>
      <c r="H93" s="17" t="s">
        <v>13</v>
      </c>
      <c r="J93" s="10">
        <f>IF(G93="No Change","N/A",IF(G93="New Tag Required",Lookup!F:F,IF(G93="Remove Old Tag",Lookup!F:F,IF(G93="N/A","N/A",""))))</f>
        <v>0</v>
      </c>
      <c r="K93" s="34"/>
      <c r="L93" s="10"/>
      <c r="M93" s="10" t="str">
        <f>IF(H93="No Change","N/A",IF(H93="New Tag Required",Lookup!F:F,IF(H93="Remove Old Sign",Lookup!F:F,IF(H93="N/A","N/A",""))))</f>
        <v>N/A</v>
      </c>
    </row>
    <row r="94" spans="1:13" x14ac:dyDescent="0.3">
      <c r="A94" s="61" t="s">
        <v>162</v>
      </c>
      <c r="B94" s="61" t="s">
        <v>199</v>
      </c>
      <c r="C94" s="11" t="s">
        <v>52</v>
      </c>
      <c r="D94" s="17" t="s">
        <v>5</v>
      </c>
      <c r="E94" s="35">
        <v>0</v>
      </c>
      <c r="F94" s="17">
        <v>257</v>
      </c>
      <c r="G94" s="33" t="s">
        <v>3</v>
      </c>
      <c r="H94" s="17" t="s">
        <v>13</v>
      </c>
      <c r="J94" s="10">
        <f>IF(G94="No Change","N/A",IF(G94="New Tag Required",Lookup!F:F,IF(G94="Remove Old Tag",Lookup!F:F,IF(G94="N/A","N/A",""))))</f>
        <v>0</v>
      </c>
      <c r="K94" s="34"/>
      <c r="L94" s="10"/>
      <c r="M94" s="10" t="str">
        <f>IF(H94="No Change","N/A",IF(H94="New Tag Required",Lookup!F:F,IF(H94="Remove Old Sign",Lookup!F:F,IF(H94="N/A","N/A",""))))</f>
        <v>N/A</v>
      </c>
    </row>
    <row r="95" spans="1:13" x14ac:dyDescent="0.3">
      <c r="A95" s="61" t="s">
        <v>163</v>
      </c>
      <c r="B95" s="61" t="s">
        <v>199</v>
      </c>
      <c r="C95" s="11" t="s">
        <v>52</v>
      </c>
      <c r="D95" s="17" t="s">
        <v>5</v>
      </c>
      <c r="E95" s="35">
        <v>0</v>
      </c>
      <c r="F95" s="17">
        <v>1710</v>
      </c>
      <c r="G95" s="33" t="s">
        <v>3</v>
      </c>
      <c r="H95" s="17" t="s">
        <v>13</v>
      </c>
      <c r="J95" s="10">
        <f>IF(G95="No Change","N/A",IF(G95="New Tag Required",Lookup!F:F,IF(G95="Remove Old Tag",Lookup!F:F,IF(G95="N/A","N/A",""))))</f>
        <v>0</v>
      </c>
      <c r="K95" s="34"/>
      <c r="L95" s="10"/>
      <c r="M95" s="10" t="str">
        <f>IF(H95="No Change","N/A",IF(H95="New Tag Required",Lookup!F:F,IF(H95="Remove Old Sign",Lookup!F:F,IF(H95="N/A","N/A",""))))</f>
        <v>N/A</v>
      </c>
    </row>
    <row r="96" spans="1:13" x14ac:dyDescent="0.3">
      <c r="A96" s="61" t="s">
        <v>164</v>
      </c>
      <c r="B96" s="61" t="s">
        <v>199</v>
      </c>
      <c r="C96" s="11" t="s">
        <v>52</v>
      </c>
      <c r="D96" s="17" t="s">
        <v>5</v>
      </c>
      <c r="E96" s="35">
        <v>0</v>
      </c>
      <c r="F96" s="17">
        <v>125</v>
      </c>
      <c r="G96" s="33" t="s">
        <v>3</v>
      </c>
      <c r="H96" s="17" t="s">
        <v>13</v>
      </c>
      <c r="J96" s="10"/>
      <c r="K96" s="34"/>
      <c r="L96" s="10"/>
      <c r="M96" s="10"/>
    </row>
    <row r="97" spans="1:13" x14ac:dyDescent="0.3">
      <c r="A97" s="61" t="s">
        <v>165</v>
      </c>
      <c r="B97" s="61" t="s">
        <v>199</v>
      </c>
      <c r="C97" s="11" t="s">
        <v>52</v>
      </c>
      <c r="D97" s="17" t="s">
        <v>5</v>
      </c>
      <c r="E97" s="35">
        <v>0</v>
      </c>
      <c r="F97" s="17">
        <v>126</v>
      </c>
      <c r="G97" s="33" t="s">
        <v>3</v>
      </c>
      <c r="H97" s="17" t="s">
        <v>13</v>
      </c>
      <c r="J97" s="10"/>
      <c r="K97" s="34"/>
      <c r="L97" s="10"/>
      <c r="M97" s="10"/>
    </row>
    <row r="98" spans="1:13" x14ac:dyDescent="0.3">
      <c r="A98" s="61" t="s">
        <v>166</v>
      </c>
      <c r="B98" s="61" t="s">
        <v>199</v>
      </c>
      <c r="C98" s="11" t="s">
        <v>52</v>
      </c>
      <c r="D98" s="17" t="s">
        <v>5</v>
      </c>
      <c r="E98" s="35">
        <v>0</v>
      </c>
      <c r="F98" s="17">
        <v>126</v>
      </c>
      <c r="G98" s="33" t="s">
        <v>3</v>
      </c>
      <c r="H98" s="17" t="s">
        <v>13</v>
      </c>
      <c r="J98" s="10"/>
      <c r="K98" s="34"/>
      <c r="L98" s="10"/>
      <c r="M98" s="10"/>
    </row>
    <row r="99" spans="1:13" x14ac:dyDescent="0.3">
      <c r="A99" s="61" t="s">
        <v>167</v>
      </c>
      <c r="B99" s="61" t="s">
        <v>199</v>
      </c>
      <c r="C99" s="11" t="s">
        <v>52</v>
      </c>
      <c r="D99" s="17" t="s">
        <v>5</v>
      </c>
      <c r="E99" s="35">
        <v>0</v>
      </c>
      <c r="F99" s="17">
        <v>169</v>
      </c>
      <c r="G99" s="33" t="s">
        <v>3</v>
      </c>
      <c r="H99" s="17" t="s">
        <v>13</v>
      </c>
      <c r="J99" s="10"/>
      <c r="K99" s="34"/>
      <c r="L99" s="10"/>
      <c r="M99" s="10"/>
    </row>
    <row r="100" spans="1:13" x14ac:dyDescent="0.3">
      <c r="A100" s="61" t="s">
        <v>168</v>
      </c>
      <c r="B100" s="61" t="s">
        <v>199</v>
      </c>
      <c r="C100" s="11" t="s">
        <v>52</v>
      </c>
      <c r="D100" s="17" t="s">
        <v>5</v>
      </c>
      <c r="E100" s="35">
        <v>0</v>
      </c>
      <c r="F100" s="17">
        <v>108</v>
      </c>
      <c r="G100" s="33" t="s">
        <v>3</v>
      </c>
      <c r="H100" s="17" t="s">
        <v>13</v>
      </c>
      <c r="J100" s="10"/>
      <c r="K100" s="34"/>
      <c r="L100" s="10"/>
      <c r="M100" s="10"/>
    </row>
    <row r="101" spans="1:13" x14ac:dyDescent="0.3">
      <c r="A101" s="61" t="s">
        <v>169</v>
      </c>
      <c r="B101" s="61" t="s">
        <v>199</v>
      </c>
      <c r="C101" s="11" t="s">
        <v>52</v>
      </c>
      <c r="D101" s="17" t="s">
        <v>5</v>
      </c>
      <c r="E101" s="35">
        <v>0</v>
      </c>
      <c r="F101" s="17">
        <v>179</v>
      </c>
      <c r="G101" s="33" t="s">
        <v>3</v>
      </c>
      <c r="H101" s="17" t="s">
        <v>13</v>
      </c>
      <c r="J101" s="10"/>
      <c r="K101" s="34"/>
      <c r="L101" s="10"/>
      <c r="M101" s="10"/>
    </row>
    <row r="102" spans="1:13" x14ac:dyDescent="0.3">
      <c r="A102" s="61" t="s">
        <v>170</v>
      </c>
      <c r="B102" s="61" t="s">
        <v>199</v>
      </c>
      <c r="C102" s="11" t="s">
        <v>52</v>
      </c>
      <c r="D102" s="17" t="s">
        <v>5</v>
      </c>
      <c r="E102" s="35">
        <v>0</v>
      </c>
      <c r="F102" s="17">
        <v>77</v>
      </c>
      <c r="G102" s="33" t="s">
        <v>3</v>
      </c>
      <c r="H102" s="17" t="s">
        <v>13</v>
      </c>
      <c r="J102" s="10"/>
      <c r="K102" s="34"/>
      <c r="L102" s="10"/>
      <c r="M102" s="10"/>
    </row>
    <row r="103" spans="1:13" x14ac:dyDescent="0.3">
      <c r="A103" s="61" t="s">
        <v>171</v>
      </c>
      <c r="B103" s="61" t="s">
        <v>199</v>
      </c>
      <c r="C103" s="11" t="s">
        <v>52</v>
      </c>
      <c r="D103" s="17" t="s">
        <v>5</v>
      </c>
      <c r="E103" s="35">
        <v>0</v>
      </c>
      <c r="F103" s="17">
        <v>228</v>
      </c>
      <c r="G103" s="33" t="s">
        <v>3</v>
      </c>
      <c r="H103" s="17" t="s">
        <v>13</v>
      </c>
      <c r="I103" s="11" t="s">
        <v>450</v>
      </c>
      <c r="J103" s="10"/>
      <c r="K103" s="34"/>
      <c r="L103" s="10"/>
      <c r="M103" s="10"/>
    </row>
    <row r="104" spans="1:13" x14ac:dyDescent="0.3">
      <c r="A104" s="61" t="s">
        <v>172</v>
      </c>
      <c r="B104" s="61" t="s">
        <v>199</v>
      </c>
      <c r="C104" s="11" t="s">
        <v>52</v>
      </c>
      <c r="D104" s="17" t="s">
        <v>5</v>
      </c>
      <c r="E104" s="35">
        <v>0</v>
      </c>
      <c r="F104" s="17">
        <v>12</v>
      </c>
      <c r="G104" s="33" t="s">
        <v>3</v>
      </c>
      <c r="H104" s="17" t="s">
        <v>13</v>
      </c>
      <c r="J104" s="10"/>
      <c r="K104" s="34"/>
      <c r="L104" s="10"/>
      <c r="M104" s="10"/>
    </row>
    <row r="105" spans="1:13" x14ac:dyDescent="0.3">
      <c r="A105" s="61" t="s">
        <v>173</v>
      </c>
      <c r="B105" s="61" t="s">
        <v>199</v>
      </c>
      <c r="C105" s="11" t="s">
        <v>52</v>
      </c>
      <c r="D105" s="17" t="s">
        <v>5</v>
      </c>
      <c r="E105" s="35">
        <v>0</v>
      </c>
      <c r="F105" s="17">
        <v>252</v>
      </c>
      <c r="G105" s="33" t="s">
        <v>3</v>
      </c>
      <c r="H105" s="17" t="s">
        <v>13</v>
      </c>
      <c r="I105" s="11" t="s">
        <v>450</v>
      </c>
      <c r="J105" s="10">
        <f>IF(G105="No Change","N/A",IF(G105="New Tag Required",Lookup!F:F,IF(G105="Remove Old Tag",Lookup!F:F,IF(G105="N/A","N/A",""))))</f>
        <v>0</v>
      </c>
      <c r="K105" s="34"/>
      <c r="L105" s="10"/>
      <c r="M105" s="10" t="str">
        <f>IF(H105="No Change","N/A",IF(H105="New Tag Required",Lookup!F:F,IF(H105="Remove Old Sign",Lookup!F:F,IF(H105="N/A","N/A",""))))</f>
        <v>N/A</v>
      </c>
    </row>
    <row r="106" spans="1:13" x14ac:dyDescent="0.3">
      <c r="A106" s="61" t="s">
        <v>174</v>
      </c>
      <c r="B106" s="61" t="s">
        <v>199</v>
      </c>
      <c r="C106" s="11" t="s">
        <v>52</v>
      </c>
      <c r="D106" s="17" t="s">
        <v>5</v>
      </c>
      <c r="E106" s="35">
        <v>0</v>
      </c>
      <c r="F106" s="17">
        <v>140</v>
      </c>
      <c r="G106" s="33" t="s">
        <v>3</v>
      </c>
      <c r="H106" s="17" t="s">
        <v>13</v>
      </c>
      <c r="J106" s="10">
        <f>IF(G106="No Change","N/A",IF(G106="New Tag Required",Lookup!F:F,IF(G106="Remove Old Tag",Lookup!F:F,IF(G106="N/A","N/A",""))))</f>
        <v>0</v>
      </c>
      <c r="K106" s="37"/>
      <c r="M106" s="10" t="str">
        <f>IF(H106="No Change","N/A",IF(H106="New Tag Required",Lookup!F:F,IF(H106="Remove Old Sign",Lookup!F:F,IF(H106="N/A","N/A",""))))</f>
        <v>N/A</v>
      </c>
    </row>
    <row r="107" spans="1:13" x14ac:dyDescent="0.3">
      <c r="A107" s="61" t="s">
        <v>175</v>
      </c>
      <c r="B107" s="61" t="s">
        <v>199</v>
      </c>
      <c r="C107" s="11" t="s">
        <v>52</v>
      </c>
      <c r="D107" s="17" t="s">
        <v>5</v>
      </c>
      <c r="E107" s="35">
        <v>0</v>
      </c>
      <c r="F107" s="17">
        <v>118</v>
      </c>
      <c r="G107" s="33" t="s">
        <v>3</v>
      </c>
      <c r="H107" s="17" t="s">
        <v>13</v>
      </c>
      <c r="J107" s="10"/>
      <c r="K107" s="37"/>
      <c r="M107" s="10"/>
    </row>
    <row r="108" spans="1:13" x14ac:dyDescent="0.3">
      <c r="A108" s="61" t="s">
        <v>176</v>
      </c>
      <c r="B108" s="61" t="s">
        <v>199</v>
      </c>
      <c r="C108" s="11" t="s">
        <v>52</v>
      </c>
      <c r="D108" s="17" t="s">
        <v>5</v>
      </c>
      <c r="E108" s="35">
        <v>0</v>
      </c>
      <c r="F108" s="17">
        <v>270</v>
      </c>
      <c r="G108" s="33" t="s">
        <v>3</v>
      </c>
      <c r="H108" s="17" t="s">
        <v>13</v>
      </c>
      <c r="J108" s="10"/>
      <c r="K108" s="37"/>
      <c r="M108" s="10"/>
    </row>
    <row r="109" spans="1:13" x14ac:dyDescent="0.3">
      <c r="A109" s="61" t="s">
        <v>177</v>
      </c>
      <c r="B109" s="61" t="s">
        <v>199</v>
      </c>
      <c r="C109" s="11" t="s">
        <v>52</v>
      </c>
      <c r="D109" s="17" t="s">
        <v>5</v>
      </c>
      <c r="E109" s="35">
        <v>0</v>
      </c>
      <c r="F109" s="17">
        <v>2174</v>
      </c>
      <c r="G109" s="33" t="s">
        <v>3</v>
      </c>
      <c r="H109" s="17" t="s">
        <v>13</v>
      </c>
      <c r="J109" s="10"/>
      <c r="K109" s="37"/>
      <c r="M109" s="10"/>
    </row>
    <row r="110" spans="1:13" x14ac:dyDescent="0.3">
      <c r="A110" s="61" t="s">
        <v>178</v>
      </c>
      <c r="B110" s="61" t="s">
        <v>199</v>
      </c>
      <c r="C110" s="11" t="s">
        <v>52</v>
      </c>
      <c r="D110" s="17" t="s">
        <v>5</v>
      </c>
      <c r="E110" s="35">
        <v>0</v>
      </c>
      <c r="F110" s="17">
        <v>507</v>
      </c>
      <c r="G110" s="33" t="s">
        <v>3</v>
      </c>
      <c r="H110" s="17" t="s">
        <v>13</v>
      </c>
      <c r="J110" s="10"/>
      <c r="K110" s="37"/>
      <c r="M110" s="10"/>
    </row>
    <row r="111" spans="1:13" x14ac:dyDescent="0.3">
      <c r="A111" s="61" t="s">
        <v>179</v>
      </c>
      <c r="B111" s="61" t="s">
        <v>199</v>
      </c>
      <c r="C111" s="11" t="s">
        <v>52</v>
      </c>
      <c r="D111" s="17" t="s">
        <v>5</v>
      </c>
      <c r="E111" s="35">
        <v>0</v>
      </c>
      <c r="F111" s="17">
        <v>115</v>
      </c>
      <c r="G111" s="33" t="s">
        <v>3</v>
      </c>
      <c r="H111" s="17" t="s">
        <v>13</v>
      </c>
      <c r="J111" s="10"/>
      <c r="K111" s="37"/>
      <c r="M111" s="10"/>
    </row>
    <row r="112" spans="1:13" x14ac:dyDescent="0.3">
      <c r="A112" s="61" t="s">
        <v>180</v>
      </c>
      <c r="B112" s="61" t="s">
        <v>199</v>
      </c>
      <c r="C112" s="11" t="s">
        <v>52</v>
      </c>
      <c r="D112" s="17" t="s">
        <v>5</v>
      </c>
      <c r="E112" s="35">
        <v>0</v>
      </c>
      <c r="F112" s="17">
        <v>113</v>
      </c>
      <c r="G112" s="33" t="s">
        <v>3</v>
      </c>
      <c r="H112" s="17" t="s">
        <v>13</v>
      </c>
      <c r="J112" s="10"/>
      <c r="K112" s="37"/>
      <c r="M112" s="10"/>
    </row>
    <row r="113" spans="1:13" x14ac:dyDescent="0.3">
      <c r="A113" s="61" t="s">
        <v>181</v>
      </c>
      <c r="B113" s="61" t="s">
        <v>199</v>
      </c>
      <c r="C113" s="11" t="s">
        <v>52</v>
      </c>
      <c r="D113" s="17" t="s">
        <v>5</v>
      </c>
      <c r="E113" s="35">
        <v>0</v>
      </c>
      <c r="F113" s="17">
        <v>305</v>
      </c>
      <c r="G113" s="33" t="s">
        <v>3</v>
      </c>
      <c r="H113" s="17" t="s">
        <v>13</v>
      </c>
      <c r="J113" s="10"/>
      <c r="K113" s="37"/>
      <c r="M113" s="10"/>
    </row>
    <row r="114" spans="1:13" x14ac:dyDescent="0.3">
      <c r="A114" s="61" t="s">
        <v>182</v>
      </c>
      <c r="B114" s="61" t="s">
        <v>199</v>
      </c>
      <c r="C114" s="11" t="s">
        <v>52</v>
      </c>
      <c r="D114" s="17" t="s">
        <v>5</v>
      </c>
      <c r="E114" s="35">
        <v>0</v>
      </c>
      <c r="F114" s="17">
        <v>225</v>
      </c>
      <c r="G114" s="33" t="s">
        <v>3</v>
      </c>
      <c r="H114" s="17" t="s">
        <v>13</v>
      </c>
      <c r="J114" s="10"/>
      <c r="K114" s="37"/>
      <c r="M114" s="10"/>
    </row>
    <row r="115" spans="1:13" x14ac:dyDescent="0.3">
      <c r="A115" s="61" t="s">
        <v>183</v>
      </c>
      <c r="B115" s="61" t="s">
        <v>199</v>
      </c>
      <c r="C115" s="11" t="s">
        <v>52</v>
      </c>
      <c r="D115" s="17" t="s">
        <v>5</v>
      </c>
      <c r="E115" s="35">
        <v>0</v>
      </c>
      <c r="F115" s="17">
        <v>111</v>
      </c>
      <c r="G115" s="33" t="s">
        <v>3</v>
      </c>
      <c r="H115" s="17" t="s">
        <v>13</v>
      </c>
      <c r="J115" s="10"/>
      <c r="K115" s="37"/>
      <c r="M115" s="10"/>
    </row>
    <row r="116" spans="1:13" x14ac:dyDescent="0.3">
      <c r="A116" s="61" t="s">
        <v>184</v>
      </c>
      <c r="B116" s="61" t="s">
        <v>199</v>
      </c>
      <c r="C116" s="11" t="s">
        <v>52</v>
      </c>
      <c r="D116" s="17" t="s">
        <v>5</v>
      </c>
      <c r="E116" s="35">
        <v>0</v>
      </c>
      <c r="F116" s="17">
        <v>101</v>
      </c>
      <c r="G116" s="33" t="s">
        <v>3</v>
      </c>
      <c r="H116" s="17" t="s">
        <v>13</v>
      </c>
      <c r="J116" s="10"/>
      <c r="K116" s="37"/>
      <c r="M116" s="10"/>
    </row>
    <row r="117" spans="1:13" x14ac:dyDescent="0.3">
      <c r="A117" s="61" t="s">
        <v>185</v>
      </c>
      <c r="B117" s="61" t="s">
        <v>199</v>
      </c>
      <c r="C117" s="11" t="s">
        <v>52</v>
      </c>
      <c r="D117" s="17" t="s">
        <v>5</v>
      </c>
      <c r="E117" s="35">
        <v>0</v>
      </c>
      <c r="F117" s="17">
        <v>247</v>
      </c>
      <c r="G117" s="33" t="s">
        <v>3</v>
      </c>
      <c r="H117" s="17" t="s">
        <v>13</v>
      </c>
      <c r="J117" s="10"/>
      <c r="K117" s="37"/>
      <c r="M117" s="10"/>
    </row>
    <row r="118" spans="1:13" x14ac:dyDescent="0.3">
      <c r="A118" s="61" t="s">
        <v>186</v>
      </c>
      <c r="B118" s="61" t="s">
        <v>199</v>
      </c>
      <c r="C118" s="11" t="s">
        <v>52</v>
      </c>
      <c r="D118" s="17" t="s">
        <v>5</v>
      </c>
      <c r="E118" s="35">
        <v>0</v>
      </c>
      <c r="F118" s="17">
        <v>146</v>
      </c>
      <c r="G118" s="33" t="s">
        <v>3</v>
      </c>
      <c r="H118" s="17" t="s">
        <v>13</v>
      </c>
      <c r="J118" s="10"/>
      <c r="K118" s="37"/>
      <c r="M118" s="10"/>
    </row>
    <row r="119" spans="1:13" x14ac:dyDescent="0.3">
      <c r="A119" s="61" t="s">
        <v>187</v>
      </c>
      <c r="B119" s="61" t="s">
        <v>199</v>
      </c>
      <c r="C119" s="11" t="s">
        <v>52</v>
      </c>
      <c r="D119" s="17" t="s">
        <v>5</v>
      </c>
      <c r="E119" s="35">
        <v>0</v>
      </c>
      <c r="F119" s="17">
        <v>121</v>
      </c>
      <c r="G119" s="33" t="s">
        <v>3</v>
      </c>
      <c r="H119" s="17" t="s">
        <v>13</v>
      </c>
      <c r="J119" s="10"/>
      <c r="K119" s="37"/>
      <c r="M119" s="10"/>
    </row>
    <row r="120" spans="1:13" x14ac:dyDescent="0.3">
      <c r="A120" s="61" t="s">
        <v>188</v>
      </c>
      <c r="B120" s="61" t="s">
        <v>199</v>
      </c>
      <c r="C120" s="11" t="s">
        <v>52</v>
      </c>
      <c r="D120" s="17" t="s">
        <v>5</v>
      </c>
      <c r="E120" s="35">
        <v>0</v>
      </c>
      <c r="F120" s="17">
        <v>121</v>
      </c>
      <c r="G120" s="33" t="s">
        <v>3</v>
      </c>
      <c r="H120" s="17" t="s">
        <v>13</v>
      </c>
      <c r="J120" s="10"/>
      <c r="K120" s="37"/>
      <c r="M120" s="10"/>
    </row>
    <row r="121" spans="1:13" x14ac:dyDescent="0.3">
      <c r="A121" s="61" t="s">
        <v>189</v>
      </c>
      <c r="B121" s="61" t="s">
        <v>199</v>
      </c>
      <c r="C121" s="11" t="s">
        <v>52</v>
      </c>
      <c r="D121" s="17" t="s">
        <v>5</v>
      </c>
      <c r="E121" s="35">
        <v>0</v>
      </c>
      <c r="F121" s="17">
        <v>124</v>
      </c>
      <c r="G121" s="33" t="s">
        <v>3</v>
      </c>
      <c r="H121" s="17" t="s">
        <v>13</v>
      </c>
      <c r="J121" s="10"/>
      <c r="K121" s="37"/>
      <c r="M121" s="10"/>
    </row>
    <row r="122" spans="1:13" x14ac:dyDescent="0.3">
      <c r="A122" s="61" t="s">
        <v>190</v>
      </c>
      <c r="B122" s="61" t="s">
        <v>199</v>
      </c>
      <c r="C122" s="11" t="s">
        <v>52</v>
      </c>
      <c r="D122" s="17" t="s">
        <v>5</v>
      </c>
      <c r="E122" s="35">
        <v>0</v>
      </c>
      <c r="F122" s="17">
        <v>1466</v>
      </c>
      <c r="G122" s="33" t="s">
        <v>3</v>
      </c>
      <c r="H122" s="17" t="s">
        <v>13</v>
      </c>
      <c r="J122" s="10"/>
      <c r="K122" s="37"/>
      <c r="M122" s="10"/>
    </row>
    <row r="123" spans="1:13" x14ac:dyDescent="0.3">
      <c r="A123" s="61" t="s">
        <v>191</v>
      </c>
      <c r="B123" s="61" t="s">
        <v>199</v>
      </c>
      <c r="C123" s="11" t="s">
        <v>52</v>
      </c>
      <c r="D123" s="17" t="s">
        <v>5</v>
      </c>
      <c r="E123" s="35">
        <v>0</v>
      </c>
      <c r="F123" s="17">
        <v>362</v>
      </c>
      <c r="G123" s="33" t="s">
        <v>3</v>
      </c>
      <c r="H123" s="17" t="s">
        <v>13</v>
      </c>
      <c r="I123" s="11" t="s">
        <v>450</v>
      </c>
      <c r="J123" s="10"/>
      <c r="K123" s="37"/>
      <c r="M123" s="10"/>
    </row>
    <row r="124" spans="1:13" x14ac:dyDescent="0.3">
      <c r="A124" s="61" t="s">
        <v>192</v>
      </c>
      <c r="B124" s="61" t="s">
        <v>199</v>
      </c>
      <c r="C124" s="11" t="s">
        <v>52</v>
      </c>
      <c r="D124" s="17" t="s">
        <v>5</v>
      </c>
      <c r="E124" s="35">
        <v>0</v>
      </c>
      <c r="F124" s="17">
        <v>144</v>
      </c>
      <c r="G124" s="33" t="s">
        <v>3</v>
      </c>
      <c r="H124" s="17" t="s">
        <v>13</v>
      </c>
      <c r="J124" s="10"/>
      <c r="K124" s="37"/>
      <c r="M124" s="10"/>
    </row>
    <row r="125" spans="1:13" x14ac:dyDescent="0.3">
      <c r="A125" s="61" t="s">
        <v>193</v>
      </c>
      <c r="B125" s="61" t="s">
        <v>199</v>
      </c>
      <c r="C125" s="11" t="s">
        <v>52</v>
      </c>
      <c r="D125" s="17" t="s">
        <v>5</v>
      </c>
      <c r="E125" s="35">
        <v>0</v>
      </c>
      <c r="F125" s="17">
        <v>11</v>
      </c>
      <c r="G125" s="33" t="s">
        <v>3</v>
      </c>
      <c r="H125" s="17" t="s">
        <v>13</v>
      </c>
      <c r="J125" s="10">
        <f>IF(G125="No Change","N/A",IF(G125="New Tag Required",Lookup!F:F,IF(G125="Remove Old Tag",Lookup!F:F,IF(G125="N/A","N/A",""))))</f>
        <v>0</v>
      </c>
      <c r="K125" s="37"/>
      <c r="M125" s="10" t="str">
        <f>IF(H125="No Change","N/A",IF(H125="New Tag Required",Lookup!F:F,IF(H125="Remove Old Sign",Lookup!F:F,IF(H125="N/A","N/A",""))))</f>
        <v>N/A</v>
      </c>
    </row>
    <row r="126" spans="1:13" x14ac:dyDescent="0.3">
      <c r="A126" s="61" t="s">
        <v>194</v>
      </c>
      <c r="B126" s="61" t="s">
        <v>199</v>
      </c>
      <c r="C126" s="11" t="s">
        <v>52</v>
      </c>
      <c r="D126" s="17" t="s">
        <v>5</v>
      </c>
      <c r="E126" s="35">
        <v>0</v>
      </c>
      <c r="F126" s="17">
        <v>362</v>
      </c>
      <c r="G126" s="33" t="s">
        <v>3</v>
      </c>
      <c r="H126" s="17" t="s">
        <v>13</v>
      </c>
      <c r="I126" s="11" t="s">
        <v>450</v>
      </c>
      <c r="J126" s="10">
        <f>IF(G126="No Change","N/A",IF(G126="New Tag Required",Lookup!F:F,IF(G126="Remove Old Tag",Lookup!F:F,IF(G126="N/A","N/A",""))))</f>
        <v>0</v>
      </c>
      <c r="K126" s="37"/>
      <c r="M126" s="10" t="str">
        <f>IF(H126="No Change","N/A",IF(H126="New Tag Required",Lookup!F:F,IF(H126="Remove Old Sign",Lookup!F:F,IF(H126="N/A","N/A",""))))</f>
        <v>N/A</v>
      </c>
    </row>
    <row r="127" spans="1:13" x14ac:dyDescent="0.3">
      <c r="A127" s="61" t="s">
        <v>195</v>
      </c>
      <c r="B127" s="61" t="s">
        <v>199</v>
      </c>
      <c r="C127" s="11" t="s">
        <v>52</v>
      </c>
      <c r="D127" s="17" t="s">
        <v>5</v>
      </c>
      <c r="E127" s="35">
        <v>0</v>
      </c>
      <c r="F127" s="17">
        <v>76</v>
      </c>
      <c r="G127" s="33" t="s">
        <v>3</v>
      </c>
      <c r="H127" s="17" t="s">
        <v>13</v>
      </c>
      <c r="J127" s="10"/>
      <c r="K127" s="37"/>
      <c r="M127" s="10"/>
    </row>
    <row r="128" spans="1:13" x14ac:dyDescent="0.3">
      <c r="A128" s="61" t="s">
        <v>196</v>
      </c>
      <c r="B128" s="61" t="s">
        <v>199</v>
      </c>
      <c r="C128" s="11" t="s">
        <v>52</v>
      </c>
      <c r="D128" s="17" t="s">
        <v>5</v>
      </c>
      <c r="E128" s="35">
        <v>0</v>
      </c>
      <c r="F128" s="17">
        <v>112</v>
      </c>
      <c r="G128" s="33" t="s">
        <v>3</v>
      </c>
      <c r="H128" s="17" t="s">
        <v>13</v>
      </c>
      <c r="J128" s="10"/>
      <c r="K128" s="37"/>
      <c r="M128" s="10"/>
    </row>
    <row r="129" spans="1:13" x14ac:dyDescent="0.3">
      <c r="A129" s="61" t="s">
        <v>197</v>
      </c>
      <c r="B129" s="61" t="s">
        <v>199</v>
      </c>
      <c r="C129" s="11" t="s">
        <v>52</v>
      </c>
      <c r="D129" s="17" t="s">
        <v>5</v>
      </c>
      <c r="E129" s="35">
        <v>0</v>
      </c>
      <c r="F129" s="17">
        <v>263</v>
      </c>
      <c r="G129" s="33" t="s">
        <v>3</v>
      </c>
      <c r="H129" s="17" t="s">
        <v>13</v>
      </c>
      <c r="J129" s="10">
        <f>IF(G129="No Change","N/A",IF(G129="New Tag Required",Lookup!F:F,IF(G129="Remove Old Tag",Lookup!F:F,IF(G129="N/A","N/A",""))))</f>
        <v>0</v>
      </c>
      <c r="K129" s="37"/>
      <c r="M129" s="10" t="str">
        <f>IF(H129="No Change","N/A",IF(H129="New Tag Required",Lookup!F:F,IF(H129="Remove Old Sign",Lookup!F:F,IF(H129="N/A","N/A",""))))</f>
        <v>N/A</v>
      </c>
    </row>
    <row r="130" spans="1:13" x14ac:dyDescent="0.3">
      <c r="E130" s="35"/>
      <c r="G130" s="33"/>
      <c r="J130" s="10" t="str">
        <f>IF(G130="No Change","N/A",IF(G130="New Tag Required",Lookup!F:F,IF(G130="Remove Old Tag",Lookup!F:F,IF(G130="N/A","N/A",""))))</f>
        <v/>
      </c>
      <c r="K130" s="37"/>
      <c r="M130" s="10" t="str">
        <f>IF(H130="No Change","N/A",IF(H130="New Tag Required",Lookup!F:F,IF(H130="Remove Old Sign",Lookup!F:F,IF(H130="N/A","N/A",""))))</f>
        <v/>
      </c>
    </row>
    <row r="131" spans="1:13" x14ac:dyDescent="0.3">
      <c r="E131" s="35"/>
      <c r="G131" s="33"/>
      <c r="J131" s="10" t="str">
        <f>IF(G131="No Change","N/A",IF(G131="New Tag Required",Lookup!F:F,IF(G131="Remove Old Tag",Lookup!F:F,IF(G131="N/A","N/A",""))))</f>
        <v/>
      </c>
      <c r="K131" s="37"/>
      <c r="M131" s="10" t="str">
        <f>IF(H131="No Change","N/A",IF(H131="New Tag Required",Lookup!F:F,IF(H131="Remove Old Sign",Lookup!F:F,IF(H131="N/A","N/A",""))))</f>
        <v/>
      </c>
    </row>
    <row r="132" spans="1:13" ht="15" thickBot="1" x14ac:dyDescent="0.35">
      <c r="G132" s="33"/>
      <c r="K132" s="37"/>
    </row>
    <row r="133" spans="1:13" ht="43.2" x14ac:dyDescent="0.3">
      <c r="G133" s="38" t="s">
        <v>47</v>
      </c>
      <c r="H133" s="39" t="s">
        <v>48</v>
      </c>
      <c r="J133" s="40" t="s">
        <v>42</v>
      </c>
      <c r="K133" s="10"/>
      <c r="L133" s="10"/>
      <c r="M133" s="40" t="s">
        <v>43</v>
      </c>
    </row>
    <row r="134" spans="1:13" ht="15" thickBot="1" x14ac:dyDescent="0.35">
      <c r="G134" s="14">
        <f>COUNTIF(G6:G133,"New Tag Required")</f>
        <v>124</v>
      </c>
      <c r="H134" s="13">
        <f>COUNTIF(H6:H133,"New Sign Required")</f>
        <v>0</v>
      </c>
      <c r="J134" s="12">
        <f>COUNTIF(J6:J133,"Installed")</f>
        <v>0</v>
      </c>
      <c r="K134" s="10"/>
      <c r="L134" s="10"/>
      <c r="M134" s="12">
        <f>COUNTIF(M6:M133,"Installed")</f>
        <v>0</v>
      </c>
    </row>
    <row r="135" spans="1:13" x14ac:dyDescent="0.3">
      <c r="G135" s="33"/>
    </row>
    <row r="136" spans="1:13" x14ac:dyDescent="0.3">
      <c r="G136" s="33"/>
    </row>
    <row r="137" spans="1:13" x14ac:dyDescent="0.3">
      <c r="G137" s="33"/>
    </row>
    <row r="138" spans="1:13" x14ac:dyDescent="0.3">
      <c r="G138" s="33"/>
    </row>
    <row r="139" spans="1:13" x14ac:dyDescent="0.3">
      <c r="G139" s="33"/>
    </row>
    <row r="140" spans="1:13" x14ac:dyDescent="0.3">
      <c r="G140" s="33"/>
    </row>
    <row r="141" spans="1:13" x14ac:dyDescent="0.3">
      <c r="G141" s="33"/>
    </row>
    <row r="142" spans="1:13" x14ac:dyDescent="0.3">
      <c r="G142" s="33"/>
    </row>
    <row r="143" spans="1:13" x14ac:dyDescent="0.3">
      <c r="G143" s="33"/>
    </row>
    <row r="144" spans="1:13" x14ac:dyDescent="0.3">
      <c r="G144" s="33"/>
    </row>
    <row r="145" spans="7:7" x14ac:dyDescent="0.3">
      <c r="G145" s="33"/>
    </row>
    <row r="146" spans="7:7" x14ac:dyDescent="0.3">
      <c r="G146" s="33"/>
    </row>
    <row r="147" spans="7:7" x14ac:dyDescent="0.3">
      <c r="G147" s="33"/>
    </row>
    <row r="148" spans="7:7" x14ac:dyDescent="0.3">
      <c r="G148" s="33"/>
    </row>
    <row r="149" spans="7:7" x14ac:dyDescent="0.3">
      <c r="G149" s="33"/>
    </row>
    <row r="150" spans="7:7" x14ac:dyDescent="0.3">
      <c r="G150" s="33"/>
    </row>
    <row r="151" spans="7:7" x14ac:dyDescent="0.3">
      <c r="G151" s="33"/>
    </row>
    <row r="152" spans="7:7" x14ac:dyDescent="0.3">
      <c r="G152" s="33"/>
    </row>
    <row r="153" spans="7:7" x14ac:dyDescent="0.3">
      <c r="G153" s="33"/>
    </row>
    <row r="154" spans="7:7" x14ac:dyDescent="0.3">
      <c r="G154" s="33"/>
    </row>
    <row r="187" spans="3:3" x14ac:dyDescent="0.3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139:G153 G6:G132">
    <cfRule type="containsText" dxfId="37" priority="126" operator="containsText" text="New Tag Required">
      <formula>NOT(ISERROR(SEARCH("New Tag Required",G6)))</formula>
    </cfRule>
  </conditionalFormatting>
  <conditionalFormatting sqref="H139:H199 H300:H521 H6:H132">
    <cfRule type="containsText" dxfId="36" priority="113" operator="containsText" text="New Sign Required">
      <formula>NOT(ISERROR(SEARCH("New Sign Required",H6)))</formula>
    </cfRule>
  </conditionalFormatting>
  <conditionalFormatting sqref="G139:G199 G6:H132">
    <cfRule type="containsText" dxfId="35" priority="112" operator="containsText" text="Action Required">
      <formula>NOT(ISERROR(SEARCH("Action Required",G6)))</formula>
    </cfRule>
  </conditionalFormatting>
  <conditionalFormatting sqref="H139:H199">
    <cfRule type="containsText" dxfId="34" priority="111" operator="containsText" text="Action Required">
      <formula>NOT(ISERROR(SEARCH("Action Required",H139)))</formula>
    </cfRule>
  </conditionalFormatting>
  <conditionalFormatting sqref="G135:G138">
    <cfRule type="containsText" dxfId="33" priority="53" operator="containsText" text="New Tag Required">
      <formula>NOT(ISERROR(SEARCH("New Tag Required",G135)))</formula>
    </cfRule>
  </conditionalFormatting>
  <conditionalFormatting sqref="H135:H138">
    <cfRule type="containsText" dxfId="32" priority="51" operator="containsText" text="New Sign Required">
      <formula>NOT(ISERROR(SEARCH("New Sign Required",H135)))</formula>
    </cfRule>
  </conditionalFormatting>
  <conditionalFormatting sqref="G135:G138">
    <cfRule type="containsText" dxfId="31" priority="50" operator="containsText" text="Action Required">
      <formula>NOT(ISERROR(SEARCH("Action Required",G135)))</formula>
    </cfRule>
  </conditionalFormatting>
  <conditionalFormatting sqref="H135:H138">
    <cfRule type="containsText" dxfId="30" priority="49" operator="containsText" text="Action Required">
      <formula>NOT(ISERROR(SEARCH("Action Required",H135)))</formula>
    </cfRule>
  </conditionalFormatting>
  <conditionalFormatting sqref="D6:D186">
    <cfRule type="containsText" dxfId="29" priority="45" operator="containsText" text="Yes">
      <formula>NOT(ISERROR(SEARCH("Yes",D6)))</formula>
    </cfRule>
  </conditionalFormatting>
  <conditionalFormatting sqref="H200:H299">
    <cfRule type="containsText" dxfId="28" priority="44" operator="containsText" text="New Sign Required">
      <formula>NOT(ISERROR(SEARCH("New Sign Required",H200)))</formula>
    </cfRule>
  </conditionalFormatting>
  <conditionalFormatting sqref="G200:G299">
    <cfRule type="containsText" dxfId="27" priority="43" operator="containsText" text="Action Required">
      <formula>NOT(ISERROR(SEARCH("Action Required",G200)))</formula>
    </cfRule>
  </conditionalFormatting>
  <conditionalFormatting sqref="H200:H299">
    <cfRule type="containsText" dxfId="26" priority="42" operator="containsText" text="Action Required">
      <formula>NOT(ISERROR(SEARCH("Action Required",H200)))</formula>
    </cfRule>
  </conditionalFormatting>
  <conditionalFormatting sqref="J2:N2">
    <cfRule type="cellIs" dxfId="25" priority="19" operator="notEqual">
      <formula>0</formula>
    </cfRule>
  </conditionalFormatting>
  <conditionalFormatting sqref="J6:J131">
    <cfRule type="cellIs" dxfId="24" priority="18" operator="equal">
      <formula>0</formula>
    </cfRule>
  </conditionalFormatting>
  <conditionalFormatting sqref="M6:M131">
    <cfRule type="cellIs" dxfId="23" priority="17" operator="equal">
      <formula>0</formula>
    </cfRule>
  </conditionalFormatting>
  <conditionalFormatting sqref="J6:J131 M6:M131">
    <cfRule type="cellIs" dxfId="22" priority="14" operator="equal">
      <formula>"In Progress"</formula>
    </cfRule>
    <cfRule type="cellIs" dxfId="21" priority="15" operator="equal">
      <formula>"Log Issues"</formula>
    </cfRule>
    <cfRule type="cellIs" dxfId="20" priority="16" operator="equal">
      <formula>"N/A"</formula>
    </cfRule>
  </conditionalFormatting>
  <conditionalFormatting sqref="K6:L105">
    <cfRule type="expression" dxfId="19" priority="13">
      <formula>$J6="Log Issues"</formula>
    </cfRule>
  </conditionalFormatting>
  <conditionalFormatting sqref="N6">
    <cfRule type="expression" dxfId="18" priority="12">
      <formula>$M6="Log Issues"</formula>
    </cfRule>
  </conditionalFormatting>
  <conditionalFormatting sqref="H1:H1048576">
    <cfRule type="containsText" dxfId="17" priority="6" operator="containsText" text="Remove Old Sign">
      <formula>NOT(ISERROR(SEARCH("Remove Old Sign",H1)))</formula>
    </cfRule>
    <cfRule type="containsText" dxfId="16" priority="7" operator="containsText" text="Move Sign to New Location">
      <formula>NOT(ISERROR(SEARCH("Move Sign to New Location",H1)))</formula>
    </cfRule>
  </conditionalFormatting>
  <conditionalFormatting sqref="G3:G1048576">
    <cfRule type="containsText" dxfId="15" priority="5" operator="containsText" text="Remove Old Tag">
      <formula>NOT(ISERROR(SEARCH("Remove Old Tag",G3)))</formula>
    </cfRule>
  </conditionalFormatting>
  <conditionalFormatting sqref="G1:G2">
    <cfRule type="containsText" dxfId="14" priority="1" operator="containsText" text="Remove Old Tag">
      <formula>NOT(ISERROR(SEARCH("Remove Old Tag",G1)))</formula>
    </cfRule>
  </conditionalFormatting>
  <conditionalFormatting sqref="N11">
    <cfRule type="expression" dxfId="13" priority="152">
      <formula>$M105="Log Issues"</formula>
    </cfRule>
  </conditionalFormatting>
  <conditionalFormatting sqref="N7:N10">
    <cfRule type="expression" dxfId="12" priority="172">
      <formula>$M92="Log Issues"</formula>
    </cfRule>
  </conditionalFormatting>
  <dataValidations count="2">
    <dataValidation type="list" allowBlank="1" showInputMessage="1" showErrorMessage="1" sqref="H300:H504">
      <formula1>DoorSignage</formula1>
    </dataValidation>
    <dataValidation type="list" allowBlank="1" showInputMessage="1" showErrorMessage="1" sqref="D6:D12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H135:H299 H132</xm:sqref>
        </x14:dataValidation>
        <x14:dataValidation type="list" allowBlank="1" showInputMessage="1" showErrorMessage="1">
          <x14:formula1>
            <xm:f>Lookup!$A$1:$A$4</xm:f>
          </x14:formula1>
          <xm:sqref>G135:G299 G132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G6:G131</xm:sqref>
        </x14:dataValidation>
        <x14:dataValidation type="list" allowBlank="1" showInputMessage="1" showErrorMessage="1">
          <x14:formula1>
            <xm:f>Lookup!$D$1:$D$10</xm:f>
          </x14:formula1>
          <xm:sqref>H6:H131</xm:sqref>
        </x14:dataValidation>
        <x14:dataValidation type="list" allowBlank="1" showInputMessage="1" showErrorMessage="1">
          <x14:formula1>
            <xm:f>Lookup!$F$1:$F$7</xm:f>
          </x14:formula1>
          <xm:sqref>J6:J131</xm:sqref>
        </x14:dataValidation>
        <x14:dataValidation type="list" allowBlank="1" showInputMessage="1" showErrorMessage="1">
          <x14:formula1>
            <xm:f>Lookup!$F$1:$F$8</xm:f>
          </x14:formula1>
          <xm:sqref>M6:M131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zoomScale="90" zoomScaleNormal="90" workbookViewId="0">
      <selection activeCell="B2" sqref="B2:C2"/>
    </sheetView>
  </sheetViews>
  <sheetFormatPr defaultColWidth="9.109375" defaultRowHeight="14.4" x14ac:dyDescent="0.3"/>
  <cols>
    <col min="1" max="1" width="22.44140625" style="56" bestFit="1" customWidth="1"/>
    <col min="2" max="2" width="37.6640625" style="56" customWidth="1"/>
    <col min="3" max="3" width="24" style="49" customWidth="1"/>
    <col min="4" max="4" width="14.33203125" style="49" bestFit="1" customWidth="1"/>
    <col min="5" max="5" width="13.6640625" style="49" customWidth="1"/>
    <col min="6" max="6" width="13.33203125" style="49" bestFit="1" customWidth="1"/>
    <col min="7" max="8" width="18.5546875" style="49" customWidth="1"/>
    <col min="9" max="10" width="26.88671875" style="50" customWidth="1"/>
    <col min="11" max="16384" width="9.109375" style="49"/>
  </cols>
  <sheetData>
    <row r="1" spans="1:10" x14ac:dyDescent="0.3">
      <c r="A1" s="45" t="s">
        <v>7</v>
      </c>
      <c r="B1" s="46" t="str">
        <f>'KD Changes'!B1:C1</f>
        <v>0139</v>
      </c>
      <c r="C1" s="47"/>
      <c r="D1" s="18" t="s">
        <v>10</v>
      </c>
      <c r="E1" s="48">
        <f>'KD Changes'!G1</f>
        <v>42228</v>
      </c>
    </row>
    <row r="2" spans="1:10" x14ac:dyDescent="0.3">
      <c r="A2" s="51" t="s">
        <v>8</v>
      </c>
      <c r="B2" s="52" t="s">
        <v>455</v>
      </c>
      <c r="C2" s="53"/>
      <c r="D2" s="54" t="s">
        <v>12</v>
      </c>
      <c r="E2" s="55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1" t="s">
        <v>453</v>
      </c>
      <c r="B6" s="1" t="s">
        <v>454</v>
      </c>
      <c r="C6" s="49" t="s">
        <v>69</v>
      </c>
      <c r="G6" s="32"/>
      <c r="H6" s="32"/>
      <c r="I6" s="49"/>
      <c r="J6" s="49"/>
    </row>
    <row r="7" spans="1:10" x14ac:dyDescent="0.3">
      <c r="A7" s="61" t="s">
        <v>324</v>
      </c>
      <c r="B7" s="1" t="s">
        <v>200</v>
      </c>
      <c r="C7" s="49" t="s">
        <v>69</v>
      </c>
      <c r="D7" s="49">
        <v>3554</v>
      </c>
      <c r="G7" s="32"/>
      <c r="H7" s="32"/>
      <c r="I7" s="49"/>
      <c r="J7" s="49"/>
    </row>
    <row r="8" spans="1:10" x14ac:dyDescent="0.3">
      <c r="A8" s="61" t="s">
        <v>325</v>
      </c>
      <c r="B8" s="1" t="s">
        <v>201</v>
      </c>
      <c r="C8" s="49" t="s">
        <v>69</v>
      </c>
      <c r="D8" s="49">
        <v>1517</v>
      </c>
      <c r="G8" s="32"/>
      <c r="H8" s="32"/>
      <c r="I8" s="49"/>
      <c r="J8" s="49"/>
    </row>
    <row r="9" spans="1:10" ht="15" customHeight="1" x14ac:dyDescent="0.3">
      <c r="A9" s="61" t="s">
        <v>326</v>
      </c>
      <c r="B9" s="1" t="s">
        <v>202</v>
      </c>
      <c r="C9" s="49" t="s">
        <v>69</v>
      </c>
      <c r="D9" s="49">
        <v>524</v>
      </c>
      <c r="G9" s="32"/>
      <c r="H9" s="32"/>
      <c r="I9" s="49"/>
      <c r="J9" s="49"/>
    </row>
    <row r="10" spans="1:10" x14ac:dyDescent="0.3">
      <c r="A10" s="61" t="s">
        <v>327</v>
      </c>
      <c r="B10" s="1" t="s">
        <v>203</v>
      </c>
      <c r="C10" s="49" t="s">
        <v>69</v>
      </c>
      <c r="D10" s="49">
        <v>593</v>
      </c>
      <c r="G10" s="32"/>
      <c r="H10" s="32"/>
      <c r="I10" s="49"/>
      <c r="J10" s="49"/>
    </row>
    <row r="11" spans="1:10" x14ac:dyDescent="0.3">
      <c r="A11" s="61" t="s">
        <v>328</v>
      </c>
      <c r="B11" s="1" t="s">
        <v>204</v>
      </c>
      <c r="C11" s="49" t="s">
        <v>69</v>
      </c>
      <c r="D11" s="49">
        <v>181</v>
      </c>
      <c r="F11" s="57"/>
      <c r="G11" s="32"/>
      <c r="H11" s="32"/>
    </row>
    <row r="12" spans="1:10" x14ac:dyDescent="0.3">
      <c r="A12" s="61" t="s">
        <v>329</v>
      </c>
      <c r="B12" s="1" t="s">
        <v>205</v>
      </c>
      <c r="C12" s="49" t="s">
        <v>69</v>
      </c>
      <c r="D12" s="49">
        <v>167</v>
      </c>
      <c r="F12" s="57"/>
      <c r="G12" s="32"/>
      <c r="H12" s="32"/>
    </row>
    <row r="13" spans="1:10" x14ac:dyDescent="0.3">
      <c r="A13" s="61" t="s">
        <v>330</v>
      </c>
      <c r="B13" s="1" t="s">
        <v>206</v>
      </c>
      <c r="C13" s="49" t="s">
        <v>69</v>
      </c>
      <c r="D13" s="49">
        <v>121</v>
      </c>
      <c r="F13" s="57"/>
      <c r="G13" s="32"/>
      <c r="H13" s="32"/>
    </row>
    <row r="14" spans="1:10" x14ac:dyDescent="0.3">
      <c r="A14" s="61" t="s">
        <v>331</v>
      </c>
      <c r="B14" s="1" t="s">
        <v>207</v>
      </c>
      <c r="C14" s="49" t="s">
        <v>69</v>
      </c>
      <c r="D14" s="49">
        <v>197</v>
      </c>
      <c r="F14" s="57"/>
      <c r="G14" s="32"/>
      <c r="H14" s="32"/>
    </row>
    <row r="15" spans="1:10" x14ac:dyDescent="0.3">
      <c r="A15" s="61" t="s">
        <v>332</v>
      </c>
      <c r="B15" s="1" t="s">
        <v>208</v>
      </c>
      <c r="C15" s="49" t="s">
        <v>69</v>
      </c>
      <c r="D15" s="49">
        <v>3487</v>
      </c>
      <c r="F15" s="57"/>
      <c r="G15" s="32"/>
      <c r="H15" s="32"/>
    </row>
    <row r="16" spans="1:10" x14ac:dyDescent="0.3">
      <c r="A16" s="61" t="s">
        <v>333</v>
      </c>
      <c r="B16" s="1" t="s">
        <v>209</v>
      </c>
      <c r="C16" s="49" t="s">
        <v>69</v>
      </c>
      <c r="D16" s="49">
        <v>143</v>
      </c>
      <c r="F16" s="57"/>
      <c r="G16" s="32"/>
      <c r="H16" s="32"/>
    </row>
    <row r="17" spans="1:8" x14ac:dyDescent="0.3">
      <c r="A17" s="61" t="s">
        <v>334</v>
      </c>
      <c r="B17" s="1" t="s">
        <v>210</v>
      </c>
      <c r="C17" s="49" t="s">
        <v>69</v>
      </c>
      <c r="D17" s="49">
        <v>1295</v>
      </c>
      <c r="F17" s="57"/>
      <c r="G17" s="32"/>
      <c r="H17" s="32"/>
    </row>
    <row r="18" spans="1:8" x14ac:dyDescent="0.3">
      <c r="A18" s="61" t="s">
        <v>335</v>
      </c>
      <c r="B18" s="1" t="s">
        <v>211</v>
      </c>
      <c r="C18" s="49" t="s">
        <v>69</v>
      </c>
      <c r="D18" s="49">
        <v>1162</v>
      </c>
      <c r="F18" s="57"/>
      <c r="G18" s="32"/>
      <c r="H18" s="32"/>
    </row>
    <row r="19" spans="1:8" x14ac:dyDescent="0.3">
      <c r="A19" s="61" t="s">
        <v>336</v>
      </c>
      <c r="B19" s="1" t="s">
        <v>212</v>
      </c>
      <c r="C19" s="49" t="s">
        <v>69</v>
      </c>
      <c r="D19" s="49">
        <v>1311</v>
      </c>
      <c r="F19" s="57"/>
      <c r="G19" s="32"/>
      <c r="H19" s="32"/>
    </row>
    <row r="20" spans="1:8" x14ac:dyDescent="0.3">
      <c r="A20" s="61" t="s">
        <v>337</v>
      </c>
      <c r="B20" s="1" t="s">
        <v>213</v>
      </c>
      <c r="C20" s="49" t="s">
        <v>69</v>
      </c>
      <c r="D20" s="49">
        <v>139</v>
      </c>
      <c r="F20" s="57"/>
      <c r="G20" s="32"/>
      <c r="H20" s="32"/>
    </row>
    <row r="21" spans="1:8" x14ac:dyDescent="0.3">
      <c r="A21" s="61" t="s">
        <v>338</v>
      </c>
      <c r="B21" s="1" t="s">
        <v>214</v>
      </c>
      <c r="C21" s="49" t="s">
        <v>69</v>
      </c>
      <c r="D21" s="49">
        <v>147</v>
      </c>
      <c r="F21" s="57"/>
      <c r="G21" s="32"/>
      <c r="H21" s="32"/>
    </row>
    <row r="22" spans="1:8" x14ac:dyDescent="0.3">
      <c r="A22" s="61" t="s">
        <v>339</v>
      </c>
      <c r="B22" s="1" t="s">
        <v>215</v>
      </c>
      <c r="C22" s="49" t="s">
        <v>69</v>
      </c>
      <c r="D22" s="49">
        <v>149</v>
      </c>
      <c r="F22" s="58"/>
      <c r="G22" s="32"/>
      <c r="H22" s="32"/>
    </row>
    <row r="23" spans="1:8" x14ac:dyDescent="0.3">
      <c r="A23" s="61" t="s">
        <v>340</v>
      </c>
      <c r="B23" s="1" t="s">
        <v>216</v>
      </c>
      <c r="C23" s="49" t="s">
        <v>69</v>
      </c>
      <c r="D23" s="49">
        <v>2097</v>
      </c>
      <c r="F23" s="57"/>
      <c r="G23" s="32"/>
      <c r="H23" s="32"/>
    </row>
    <row r="24" spans="1:8" x14ac:dyDescent="0.3">
      <c r="A24" s="61" t="s">
        <v>341</v>
      </c>
      <c r="B24" s="1" t="s">
        <v>217</v>
      </c>
      <c r="C24" s="49" t="s">
        <v>69</v>
      </c>
      <c r="D24" s="49">
        <v>930</v>
      </c>
      <c r="F24" s="57"/>
      <c r="G24" s="32"/>
      <c r="H24" s="32"/>
    </row>
    <row r="25" spans="1:8" x14ac:dyDescent="0.3">
      <c r="A25" s="61" t="s">
        <v>342</v>
      </c>
      <c r="B25" s="1" t="s">
        <v>218</v>
      </c>
      <c r="C25" s="49" t="s">
        <v>69</v>
      </c>
      <c r="D25" s="49">
        <v>115</v>
      </c>
      <c r="F25" s="57"/>
      <c r="G25" s="32"/>
      <c r="H25" s="32"/>
    </row>
    <row r="26" spans="1:8" x14ac:dyDescent="0.3">
      <c r="A26" s="61" t="s">
        <v>343</v>
      </c>
      <c r="B26" s="1" t="s">
        <v>219</v>
      </c>
      <c r="C26" s="49" t="s">
        <v>69</v>
      </c>
      <c r="D26" s="49">
        <v>58</v>
      </c>
      <c r="F26" s="57"/>
      <c r="G26" s="32"/>
      <c r="H26" s="32"/>
    </row>
    <row r="27" spans="1:8" x14ac:dyDescent="0.3">
      <c r="A27" s="61" t="s">
        <v>344</v>
      </c>
      <c r="B27" s="1" t="s">
        <v>220</v>
      </c>
      <c r="C27" s="49" t="s">
        <v>69</v>
      </c>
      <c r="D27" s="49">
        <v>58</v>
      </c>
      <c r="F27" s="57"/>
      <c r="G27" s="32"/>
      <c r="H27" s="32"/>
    </row>
    <row r="28" spans="1:8" x14ac:dyDescent="0.3">
      <c r="A28" s="61" t="s">
        <v>345</v>
      </c>
      <c r="B28" s="1" t="s">
        <v>221</v>
      </c>
      <c r="C28" s="49" t="s">
        <v>69</v>
      </c>
      <c r="D28" s="49">
        <v>168</v>
      </c>
      <c r="F28" s="57"/>
      <c r="G28" s="32"/>
      <c r="H28" s="32"/>
    </row>
    <row r="29" spans="1:8" x14ac:dyDescent="0.3">
      <c r="A29" s="61" t="s">
        <v>346</v>
      </c>
      <c r="B29" s="1" t="s">
        <v>222</v>
      </c>
      <c r="C29" s="49" t="s">
        <v>69</v>
      </c>
      <c r="D29" s="49">
        <v>147</v>
      </c>
      <c r="F29" s="57"/>
      <c r="G29" s="32"/>
      <c r="H29" s="32"/>
    </row>
    <row r="30" spans="1:8" x14ac:dyDescent="0.3">
      <c r="A30" s="61" t="s">
        <v>347</v>
      </c>
      <c r="B30" s="1" t="s">
        <v>223</v>
      </c>
      <c r="C30" s="49" t="s">
        <v>69</v>
      </c>
      <c r="D30" s="49">
        <v>318</v>
      </c>
      <c r="F30" s="57"/>
      <c r="G30" s="32"/>
      <c r="H30" s="32"/>
    </row>
    <row r="31" spans="1:8" x14ac:dyDescent="0.3">
      <c r="A31" s="61" t="s">
        <v>348</v>
      </c>
      <c r="B31" s="1" t="s">
        <v>224</v>
      </c>
      <c r="C31" s="49" t="s">
        <v>69</v>
      </c>
      <c r="D31" s="49">
        <v>112</v>
      </c>
      <c r="F31" s="57"/>
      <c r="G31" s="32"/>
      <c r="H31" s="32"/>
    </row>
    <row r="32" spans="1:8" x14ac:dyDescent="0.3">
      <c r="A32" s="61" t="s">
        <v>349</v>
      </c>
      <c r="B32" s="1" t="s">
        <v>225</v>
      </c>
      <c r="C32" s="49" t="s">
        <v>69</v>
      </c>
      <c r="D32" s="49">
        <v>113</v>
      </c>
      <c r="E32" s="57"/>
      <c r="F32" s="57"/>
      <c r="G32" s="32"/>
      <c r="H32" s="32"/>
    </row>
    <row r="33" spans="1:8" x14ac:dyDescent="0.3">
      <c r="A33" s="61" t="s">
        <v>350</v>
      </c>
      <c r="B33" s="1" t="s">
        <v>226</v>
      </c>
      <c r="C33" s="49" t="s">
        <v>69</v>
      </c>
      <c r="D33" s="49">
        <v>810</v>
      </c>
      <c r="E33" s="57"/>
      <c r="F33" s="57"/>
      <c r="G33" s="32"/>
      <c r="H33" s="32"/>
    </row>
    <row r="34" spans="1:8" x14ac:dyDescent="0.3">
      <c r="A34" s="61" t="s">
        <v>351</v>
      </c>
      <c r="B34" s="1" t="s">
        <v>227</v>
      </c>
      <c r="C34" s="49" t="s">
        <v>69</v>
      </c>
      <c r="D34" s="49">
        <v>244</v>
      </c>
      <c r="E34" s="57"/>
      <c r="F34" s="57"/>
      <c r="G34" s="32"/>
      <c r="H34" s="32"/>
    </row>
    <row r="35" spans="1:8" x14ac:dyDescent="0.3">
      <c r="A35" s="61" t="s">
        <v>352</v>
      </c>
      <c r="B35" s="1" t="s">
        <v>228</v>
      </c>
      <c r="C35" s="49" t="s">
        <v>69</v>
      </c>
      <c r="D35" s="49">
        <v>55</v>
      </c>
      <c r="E35" s="57"/>
      <c r="F35" s="57"/>
      <c r="G35" s="32"/>
      <c r="H35" s="32"/>
    </row>
    <row r="36" spans="1:8" x14ac:dyDescent="0.3">
      <c r="A36" s="61" t="s">
        <v>353</v>
      </c>
      <c r="B36" s="1" t="s">
        <v>229</v>
      </c>
      <c r="C36" s="49" t="s">
        <v>69</v>
      </c>
      <c r="D36" s="49">
        <v>78</v>
      </c>
      <c r="E36" s="57"/>
      <c r="F36" s="57"/>
      <c r="G36" s="32"/>
      <c r="H36" s="32"/>
    </row>
    <row r="37" spans="1:8" x14ac:dyDescent="0.3">
      <c r="A37" s="61" t="s">
        <v>354</v>
      </c>
      <c r="B37" s="1" t="s">
        <v>230</v>
      </c>
      <c r="C37" s="49" t="s">
        <v>69</v>
      </c>
      <c r="D37" s="49">
        <v>85</v>
      </c>
      <c r="E37" s="57"/>
      <c r="F37" s="57"/>
      <c r="G37" s="32"/>
      <c r="H37" s="32"/>
    </row>
    <row r="38" spans="1:8" x14ac:dyDescent="0.3">
      <c r="A38" s="61" t="s">
        <v>355</v>
      </c>
      <c r="B38" s="1" t="s">
        <v>231</v>
      </c>
      <c r="C38" s="49" t="s">
        <v>69</v>
      </c>
      <c r="D38" s="49">
        <v>155</v>
      </c>
      <c r="E38" s="57"/>
      <c r="F38" s="57"/>
      <c r="G38" s="32"/>
      <c r="H38" s="32"/>
    </row>
    <row r="39" spans="1:8" x14ac:dyDescent="0.3">
      <c r="A39" s="61" t="s">
        <v>356</v>
      </c>
      <c r="B39" s="1" t="s">
        <v>232</v>
      </c>
      <c r="C39" s="49" t="s">
        <v>69</v>
      </c>
      <c r="D39" s="49">
        <v>4335</v>
      </c>
      <c r="E39" s="57"/>
      <c r="F39" s="57"/>
      <c r="G39" s="32"/>
      <c r="H39" s="32"/>
    </row>
    <row r="40" spans="1:8" x14ac:dyDescent="0.3">
      <c r="A40" s="61" t="s">
        <v>357</v>
      </c>
      <c r="B40" s="1" t="s">
        <v>233</v>
      </c>
      <c r="C40" s="49" t="s">
        <v>69</v>
      </c>
      <c r="D40" s="49">
        <v>18799</v>
      </c>
      <c r="E40" s="57"/>
      <c r="F40" s="57"/>
      <c r="G40" s="57"/>
    </row>
    <row r="41" spans="1:8" x14ac:dyDescent="0.3">
      <c r="A41" s="61" t="s">
        <v>358</v>
      </c>
      <c r="B41" s="1" t="s">
        <v>234</v>
      </c>
      <c r="C41" s="49" t="s">
        <v>69</v>
      </c>
      <c r="D41" s="49">
        <v>56</v>
      </c>
      <c r="E41" s="57"/>
      <c r="F41" s="57"/>
      <c r="G41" s="57"/>
    </row>
    <row r="42" spans="1:8" x14ac:dyDescent="0.3">
      <c r="A42" s="61" t="s">
        <v>359</v>
      </c>
      <c r="B42" s="1" t="s">
        <v>235</v>
      </c>
      <c r="C42" s="49" t="s">
        <v>69</v>
      </c>
      <c r="D42" s="49">
        <v>374</v>
      </c>
      <c r="E42" s="57"/>
      <c r="F42" s="59"/>
      <c r="G42" s="57"/>
    </row>
    <row r="43" spans="1:8" x14ac:dyDescent="0.3">
      <c r="A43" s="61" t="s">
        <v>360</v>
      </c>
      <c r="B43" s="1" t="s">
        <v>236</v>
      </c>
      <c r="C43" s="49" t="s">
        <v>69</v>
      </c>
      <c r="D43" s="49">
        <v>301</v>
      </c>
      <c r="E43" s="57"/>
      <c r="F43" s="59"/>
      <c r="G43" s="57"/>
    </row>
    <row r="44" spans="1:8" x14ac:dyDescent="0.3">
      <c r="A44" s="61" t="s">
        <v>361</v>
      </c>
      <c r="B44" s="1" t="s">
        <v>237</v>
      </c>
      <c r="C44" s="49" t="s">
        <v>69</v>
      </c>
      <c r="D44" s="49">
        <v>703</v>
      </c>
      <c r="E44" s="57"/>
      <c r="F44" s="60"/>
      <c r="G44" s="57"/>
    </row>
    <row r="45" spans="1:8" x14ac:dyDescent="0.3">
      <c r="A45" s="61" t="s">
        <v>362</v>
      </c>
      <c r="B45" s="1" t="s">
        <v>238</v>
      </c>
      <c r="C45" s="49" t="s">
        <v>69</v>
      </c>
      <c r="D45" s="49">
        <v>136</v>
      </c>
      <c r="E45" s="57"/>
      <c r="F45" s="59"/>
      <c r="G45" s="57"/>
    </row>
    <row r="46" spans="1:8" x14ac:dyDescent="0.3">
      <c r="A46" s="61" t="s">
        <v>363</v>
      </c>
      <c r="B46" s="1" t="s">
        <v>239</v>
      </c>
      <c r="C46" s="49" t="s">
        <v>69</v>
      </c>
      <c r="D46" s="49">
        <v>350</v>
      </c>
      <c r="E46" s="57"/>
      <c r="F46" s="59"/>
      <c r="G46" s="57"/>
    </row>
    <row r="47" spans="1:8" x14ac:dyDescent="0.3">
      <c r="A47" s="61" t="s">
        <v>364</v>
      </c>
      <c r="B47" s="1" t="s">
        <v>240</v>
      </c>
      <c r="C47" s="49" t="s">
        <v>69</v>
      </c>
      <c r="D47" s="49">
        <v>912</v>
      </c>
      <c r="E47" s="57"/>
      <c r="F47" s="57"/>
      <c r="G47" s="57"/>
    </row>
    <row r="48" spans="1:8" x14ac:dyDescent="0.3">
      <c r="A48" s="61" t="s">
        <v>365</v>
      </c>
      <c r="B48" s="1" t="s">
        <v>241</v>
      </c>
      <c r="C48" s="49" t="s">
        <v>69</v>
      </c>
      <c r="D48" s="49">
        <v>940</v>
      </c>
      <c r="E48" s="57"/>
      <c r="F48" s="57"/>
      <c r="G48" s="57"/>
    </row>
    <row r="49" spans="1:7" x14ac:dyDescent="0.3">
      <c r="A49" s="61" t="s">
        <v>366</v>
      </c>
      <c r="B49" s="1" t="s">
        <v>242</v>
      </c>
      <c r="C49" s="49" t="s">
        <v>69</v>
      </c>
      <c r="D49" s="49">
        <v>737</v>
      </c>
      <c r="E49" s="57"/>
      <c r="F49" s="57"/>
      <c r="G49" s="57"/>
    </row>
    <row r="50" spans="1:7" x14ac:dyDescent="0.3">
      <c r="A50" s="61" t="s">
        <v>367</v>
      </c>
      <c r="B50" s="1" t="s">
        <v>243</v>
      </c>
      <c r="C50" s="49" t="s">
        <v>69</v>
      </c>
      <c r="D50" s="49">
        <v>165</v>
      </c>
      <c r="E50" s="57"/>
      <c r="F50" s="57"/>
      <c r="G50" s="57"/>
    </row>
    <row r="51" spans="1:7" x14ac:dyDescent="0.3">
      <c r="A51" s="61" t="s">
        <v>368</v>
      </c>
      <c r="B51" s="1" t="s">
        <v>244</v>
      </c>
      <c r="C51" s="49" t="s">
        <v>69</v>
      </c>
      <c r="D51" s="49">
        <v>195</v>
      </c>
      <c r="E51" s="57"/>
      <c r="F51" s="58"/>
      <c r="G51" s="57"/>
    </row>
    <row r="52" spans="1:7" x14ac:dyDescent="0.3">
      <c r="A52" s="61" t="s">
        <v>369</v>
      </c>
      <c r="B52" s="1" t="s">
        <v>245</v>
      </c>
      <c r="C52" s="49" t="s">
        <v>69</v>
      </c>
      <c r="D52" s="49">
        <v>685</v>
      </c>
      <c r="E52" s="57"/>
      <c r="F52" s="57"/>
      <c r="G52" s="57"/>
    </row>
    <row r="53" spans="1:7" x14ac:dyDescent="0.3">
      <c r="A53" s="61" t="s">
        <v>370</v>
      </c>
      <c r="B53" s="1" t="s">
        <v>246</v>
      </c>
      <c r="C53" s="49" t="s">
        <v>69</v>
      </c>
      <c r="D53" s="49">
        <v>117</v>
      </c>
      <c r="E53" s="57"/>
      <c r="F53" s="57"/>
      <c r="G53" s="57"/>
    </row>
    <row r="54" spans="1:7" x14ac:dyDescent="0.3">
      <c r="A54" s="61" t="s">
        <v>371</v>
      </c>
      <c r="B54" s="1" t="s">
        <v>247</v>
      </c>
      <c r="C54" s="49" t="s">
        <v>69</v>
      </c>
      <c r="D54" s="49">
        <v>81</v>
      </c>
      <c r="E54" s="57"/>
      <c r="F54" s="57"/>
      <c r="G54" s="57"/>
    </row>
    <row r="55" spans="1:7" x14ac:dyDescent="0.3">
      <c r="A55" s="61" t="s">
        <v>372</v>
      </c>
      <c r="B55" s="1" t="s">
        <v>248</v>
      </c>
      <c r="C55" s="49" t="s">
        <v>69</v>
      </c>
      <c r="D55" s="49">
        <v>1711</v>
      </c>
    </row>
    <row r="56" spans="1:7" x14ac:dyDescent="0.3">
      <c r="A56" s="61" t="s">
        <v>373</v>
      </c>
      <c r="B56" s="1" t="s">
        <v>249</v>
      </c>
      <c r="C56" s="49" t="s">
        <v>69</v>
      </c>
      <c r="D56" s="49">
        <v>70</v>
      </c>
    </row>
    <row r="57" spans="1:7" x14ac:dyDescent="0.3">
      <c r="A57" s="61" t="s">
        <v>374</v>
      </c>
      <c r="B57" s="1" t="s">
        <v>250</v>
      </c>
      <c r="C57" s="49" t="s">
        <v>69</v>
      </c>
      <c r="D57" s="49">
        <v>60</v>
      </c>
    </row>
    <row r="58" spans="1:7" x14ac:dyDescent="0.3">
      <c r="A58" s="61" t="s">
        <v>375</v>
      </c>
      <c r="B58" s="1" t="s">
        <v>251</v>
      </c>
      <c r="C58" s="49" t="s">
        <v>69</v>
      </c>
      <c r="D58" s="49">
        <v>443</v>
      </c>
    </row>
    <row r="59" spans="1:7" x14ac:dyDescent="0.3">
      <c r="A59" s="61" t="s">
        <v>376</v>
      </c>
      <c r="B59" s="1" t="s">
        <v>252</v>
      </c>
      <c r="C59" s="49" t="s">
        <v>69</v>
      </c>
      <c r="D59" s="49">
        <v>263</v>
      </c>
    </row>
    <row r="60" spans="1:7" x14ac:dyDescent="0.3">
      <c r="A60" s="61" t="s">
        <v>377</v>
      </c>
      <c r="B60" s="1" t="s">
        <v>253</v>
      </c>
      <c r="C60" s="49" t="s">
        <v>69</v>
      </c>
      <c r="D60" s="49">
        <v>240</v>
      </c>
    </row>
    <row r="61" spans="1:7" x14ac:dyDescent="0.3">
      <c r="A61" s="61" t="s">
        <v>378</v>
      </c>
      <c r="B61" s="1" t="s">
        <v>254</v>
      </c>
      <c r="C61" s="49" t="s">
        <v>69</v>
      </c>
      <c r="D61" s="49">
        <v>493</v>
      </c>
    </row>
    <row r="62" spans="1:7" x14ac:dyDescent="0.3">
      <c r="A62" s="61" t="s">
        <v>379</v>
      </c>
      <c r="B62" s="1" t="s">
        <v>255</v>
      </c>
      <c r="C62" s="49" t="s">
        <v>69</v>
      </c>
      <c r="D62" s="49">
        <v>76</v>
      </c>
    </row>
    <row r="63" spans="1:7" x14ac:dyDescent="0.3">
      <c r="A63" s="61" t="s">
        <v>380</v>
      </c>
      <c r="B63" s="1" t="s">
        <v>256</v>
      </c>
      <c r="C63" s="49" t="s">
        <v>69</v>
      </c>
      <c r="D63" s="49">
        <v>124</v>
      </c>
    </row>
    <row r="64" spans="1:7" x14ac:dyDescent="0.3">
      <c r="A64" s="61" t="s">
        <v>381</v>
      </c>
      <c r="B64" s="1" t="s">
        <v>257</v>
      </c>
      <c r="C64" s="49" t="s">
        <v>69</v>
      </c>
      <c r="D64" s="49">
        <v>239</v>
      </c>
    </row>
    <row r="65" spans="1:4" x14ac:dyDescent="0.3">
      <c r="A65" s="61" t="s">
        <v>382</v>
      </c>
      <c r="B65" s="1" t="s">
        <v>258</v>
      </c>
      <c r="C65" s="49" t="s">
        <v>69</v>
      </c>
      <c r="D65" s="49">
        <v>725</v>
      </c>
    </row>
    <row r="66" spans="1:4" x14ac:dyDescent="0.3">
      <c r="A66" s="61" t="s">
        <v>383</v>
      </c>
      <c r="B66" s="1" t="s">
        <v>259</v>
      </c>
      <c r="C66" s="49" t="s">
        <v>69</v>
      </c>
      <c r="D66" s="49">
        <v>1673</v>
      </c>
    </row>
    <row r="67" spans="1:4" x14ac:dyDescent="0.3">
      <c r="A67" s="61" t="s">
        <v>384</v>
      </c>
      <c r="B67" s="1" t="s">
        <v>260</v>
      </c>
      <c r="C67" s="49" t="s">
        <v>69</v>
      </c>
      <c r="D67" s="49">
        <v>464</v>
      </c>
    </row>
    <row r="68" spans="1:4" x14ac:dyDescent="0.3">
      <c r="A68" s="61" t="s">
        <v>385</v>
      </c>
      <c r="B68" s="1" t="s">
        <v>261</v>
      </c>
      <c r="C68" s="49" t="s">
        <v>69</v>
      </c>
      <c r="D68" s="49">
        <v>1787</v>
      </c>
    </row>
    <row r="69" spans="1:4" x14ac:dyDescent="0.3">
      <c r="A69" s="61" t="s">
        <v>386</v>
      </c>
      <c r="B69" s="1" t="s">
        <v>262</v>
      </c>
      <c r="C69" s="49" t="s">
        <v>69</v>
      </c>
      <c r="D69" s="49">
        <v>1057</v>
      </c>
    </row>
    <row r="70" spans="1:4" x14ac:dyDescent="0.3">
      <c r="A70" s="61" t="s">
        <v>387</v>
      </c>
      <c r="B70" s="1" t="s">
        <v>258</v>
      </c>
      <c r="C70" s="49" t="s">
        <v>69</v>
      </c>
      <c r="D70" s="49">
        <v>6898</v>
      </c>
    </row>
    <row r="71" spans="1:4" x14ac:dyDescent="0.3">
      <c r="A71" s="61" t="s">
        <v>451</v>
      </c>
      <c r="B71" s="1" t="s">
        <v>452</v>
      </c>
      <c r="C71" s="49" t="s">
        <v>69</v>
      </c>
    </row>
    <row r="72" spans="1:4" x14ac:dyDescent="0.3">
      <c r="A72" s="61" t="s">
        <v>388</v>
      </c>
      <c r="B72" s="1" t="s">
        <v>263</v>
      </c>
      <c r="C72" s="49" t="s">
        <v>69</v>
      </c>
      <c r="D72" s="49">
        <v>909</v>
      </c>
    </row>
    <row r="73" spans="1:4" x14ac:dyDescent="0.3">
      <c r="A73" s="61" t="s">
        <v>389</v>
      </c>
      <c r="B73" s="1" t="s">
        <v>264</v>
      </c>
      <c r="C73" s="49" t="s">
        <v>69</v>
      </c>
      <c r="D73" s="49">
        <v>1049</v>
      </c>
    </row>
    <row r="74" spans="1:4" x14ac:dyDescent="0.3">
      <c r="A74" s="61" t="s">
        <v>390</v>
      </c>
      <c r="B74" s="1" t="s">
        <v>265</v>
      </c>
      <c r="C74" s="49" t="s">
        <v>69</v>
      </c>
      <c r="D74" s="49">
        <v>1870</v>
      </c>
    </row>
    <row r="75" spans="1:4" x14ac:dyDescent="0.3">
      <c r="A75" s="61" t="s">
        <v>391</v>
      </c>
      <c r="B75" s="1" t="s">
        <v>266</v>
      </c>
      <c r="C75" s="49" t="s">
        <v>69</v>
      </c>
      <c r="D75" s="49">
        <v>399</v>
      </c>
    </row>
    <row r="76" spans="1:4" x14ac:dyDescent="0.3">
      <c r="A76" s="61" t="s">
        <v>392</v>
      </c>
      <c r="B76" s="1" t="s">
        <v>267</v>
      </c>
      <c r="C76" s="49" t="s">
        <v>69</v>
      </c>
      <c r="D76" s="49">
        <v>120</v>
      </c>
    </row>
    <row r="77" spans="1:4" x14ac:dyDescent="0.3">
      <c r="A77" s="61" t="s">
        <v>393</v>
      </c>
      <c r="B77" s="1" t="s">
        <v>268</v>
      </c>
      <c r="C77" s="49" t="s">
        <v>69</v>
      </c>
      <c r="D77" s="49">
        <v>632</v>
      </c>
    </row>
    <row r="78" spans="1:4" x14ac:dyDescent="0.3">
      <c r="A78" s="61" t="s">
        <v>394</v>
      </c>
      <c r="B78" s="1" t="s">
        <v>269</v>
      </c>
      <c r="C78" s="49" t="s">
        <v>69</v>
      </c>
      <c r="D78" s="49">
        <v>379</v>
      </c>
    </row>
    <row r="79" spans="1:4" x14ac:dyDescent="0.3">
      <c r="A79" s="61" t="s">
        <v>395</v>
      </c>
      <c r="B79" s="1" t="s">
        <v>270</v>
      </c>
      <c r="C79" s="49" t="s">
        <v>69</v>
      </c>
      <c r="D79" s="49">
        <v>1172</v>
      </c>
    </row>
    <row r="80" spans="1:4" x14ac:dyDescent="0.3">
      <c r="A80" s="61" t="s">
        <v>396</v>
      </c>
      <c r="B80" s="1" t="s">
        <v>271</v>
      </c>
      <c r="C80" s="49" t="s">
        <v>69</v>
      </c>
      <c r="D80" s="49">
        <v>1523</v>
      </c>
    </row>
    <row r="81" spans="1:4" x14ac:dyDescent="0.3">
      <c r="A81" s="61" t="s">
        <v>397</v>
      </c>
      <c r="B81" s="1" t="s">
        <v>272</v>
      </c>
      <c r="C81" s="49" t="s">
        <v>69</v>
      </c>
      <c r="D81" s="49">
        <v>119</v>
      </c>
    </row>
    <row r="82" spans="1:4" x14ac:dyDescent="0.3">
      <c r="A82" s="61" t="s">
        <v>398</v>
      </c>
      <c r="B82" s="1" t="s">
        <v>273</v>
      </c>
      <c r="C82" s="49" t="s">
        <v>69</v>
      </c>
      <c r="D82" s="49">
        <v>120</v>
      </c>
    </row>
    <row r="83" spans="1:4" x14ac:dyDescent="0.3">
      <c r="A83" s="61" t="s">
        <v>399</v>
      </c>
      <c r="B83" s="1" t="s">
        <v>274</v>
      </c>
      <c r="C83" s="49" t="s">
        <v>69</v>
      </c>
      <c r="D83" s="49">
        <v>117</v>
      </c>
    </row>
    <row r="84" spans="1:4" x14ac:dyDescent="0.3">
      <c r="A84" s="61" t="s">
        <v>400</v>
      </c>
      <c r="B84" s="1" t="s">
        <v>275</v>
      </c>
      <c r="C84" s="49" t="s">
        <v>69</v>
      </c>
      <c r="D84" s="49">
        <v>117</v>
      </c>
    </row>
    <row r="85" spans="1:4" x14ac:dyDescent="0.3">
      <c r="A85" s="61" t="s">
        <v>401</v>
      </c>
      <c r="B85" s="1" t="s">
        <v>276</v>
      </c>
      <c r="C85" s="49" t="s">
        <v>69</v>
      </c>
      <c r="D85" s="49">
        <v>733</v>
      </c>
    </row>
    <row r="86" spans="1:4" x14ac:dyDescent="0.3">
      <c r="A86" s="61" t="s">
        <v>402</v>
      </c>
      <c r="B86" s="1" t="s">
        <v>277</v>
      </c>
      <c r="C86" s="49" t="s">
        <v>69</v>
      </c>
      <c r="D86" s="49">
        <v>117</v>
      </c>
    </row>
    <row r="87" spans="1:4" x14ac:dyDescent="0.3">
      <c r="A87" s="61" t="s">
        <v>403</v>
      </c>
      <c r="B87" s="1" t="s">
        <v>278</v>
      </c>
      <c r="C87" s="49" t="s">
        <v>69</v>
      </c>
      <c r="D87" s="49">
        <v>117</v>
      </c>
    </row>
    <row r="88" spans="1:4" x14ac:dyDescent="0.3">
      <c r="A88" s="61" t="s">
        <v>404</v>
      </c>
      <c r="B88" s="1" t="s">
        <v>279</v>
      </c>
      <c r="C88" s="49" t="s">
        <v>69</v>
      </c>
      <c r="D88" s="49">
        <v>736</v>
      </c>
    </row>
    <row r="89" spans="1:4" x14ac:dyDescent="0.3">
      <c r="A89" s="61" t="s">
        <v>405</v>
      </c>
      <c r="B89" s="1" t="s">
        <v>280</v>
      </c>
      <c r="C89" s="49" t="s">
        <v>69</v>
      </c>
      <c r="D89" s="49">
        <v>120</v>
      </c>
    </row>
    <row r="90" spans="1:4" x14ac:dyDescent="0.3">
      <c r="A90" s="61" t="s">
        <v>406</v>
      </c>
      <c r="B90" s="1" t="s">
        <v>281</v>
      </c>
      <c r="C90" s="49" t="s">
        <v>69</v>
      </c>
      <c r="D90" s="49">
        <v>732</v>
      </c>
    </row>
    <row r="91" spans="1:4" x14ac:dyDescent="0.3">
      <c r="A91" s="61" t="s">
        <v>407</v>
      </c>
      <c r="B91" s="1" t="s">
        <v>282</v>
      </c>
      <c r="C91" s="49" t="s">
        <v>69</v>
      </c>
      <c r="D91" s="49">
        <v>79</v>
      </c>
    </row>
    <row r="92" spans="1:4" x14ac:dyDescent="0.3">
      <c r="A92" s="61" t="s">
        <v>408</v>
      </c>
      <c r="B92" s="1" t="s">
        <v>283</v>
      </c>
      <c r="C92" s="49" t="s">
        <v>69</v>
      </c>
      <c r="D92" s="49">
        <v>768</v>
      </c>
    </row>
    <row r="93" spans="1:4" x14ac:dyDescent="0.3">
      <c r="A93" s="61" t="s">
        <v>409</v>
      </c>
      <c r="B93" s="1" t="s">
        <v>284</v>
      </c>
      <c r="C93" s="49" t="s">
        <v>69</v>
      </c>
      <c r="D93" s="49">
        <v>121</v>
      </c>
    </row>
    <row r="94" spans="1:4" x14ac:dyDescent="0.3">
      <c r="A94" s="61" t="s">
        <v>410</v>
      </c>
      <c r="B94" s="1" t="s">
        <v>285</v>
      </c>
      <c r="C94" s="49" t="s">
        <v>69</v>
      </c>
      <c r="D94" s="49">
        <v>121</v>
      </c>
    </row>
    <row r="95" spans="1:4" x14ac:dyDescent="0.3">
      <c r="A95" s="61" t="s">
        <v>411</v>
      </c>
      <c r="B95" s="1" t="s">
        <v>286</v>
      </c>
      <c r="C95" s="49" t="s">
        <v>69</v>
      </c>
      <c r="D95" s="49">
        <v>120</v>
      </c>
    </row>
    <row r="96" spans="1:4" x14ac:dyDescent="0.3">
      <c r="A96" s="61" t="s">
        <v>412</v>
      </c>
      <c r="B96" s="1" t="s">
        <v>287</v>
      </c>
      <c r="C96" s="49" t="s">
        <v>69</v>
      </c>
      <c r="D96" s="49">
        <v>112</v>
      </c>
    </row>
    <row r="97" spans="1:4" x14ac:dyDescent="0.3">
      <c r="A97" s="61" t="s">
        <v>413</v>
      </c>
      <c r="B97" s="1" t="s">
        <v>288</v>
      </c>
      <c r="C97" s="49" t="s">
        <v>69</v>
      </c>
      <c r="D97" s="49">
        <v>257</v>
      </c>
    </row>
    <row r="98" spans="1:4" x14ac:dyDescent="0.3">
      <c r="A98" s="61" t="s">
        <v>414</v>
      </c>
      <c r="B98" s="1" t="s">
        <v>289</v>
      </c>
      <c r="C98" s="49" t="s">
        <v>69</v>
      </c>
      <c r="D98" s="49">
        <v>1710</v>
      </c>
    </row>
    <row r="99" spans="1:4" x14ac:dyDescent="0.3">
      <c r="A99" s="61" t="s">
        <v>415</v>
      </c>
      <c r="B99" s="1" t="s">
        <v>290</v>
      </c>
      <c r="C99" s="49" t="s">
        <v>69</v>
      </c>
      <c r="D99" s="49">
        <v>125</v>
      </c>
    </row>
    <row r="100" spans="1:4" x14ac:dyDescent="0.3">
      <c r="A100" s="61" t="s">
        <v>416</v>
      </c>
      <c r="B100" s="1" t="s">
        <v>291</v>
      </c>
      <c r="C100" s="49" t="s">
        <v>69</v>
      </c>
      <c r="D100" s="49">
        <v>126</v>
      </c>
    </row>
    <row r="101" spans="1:4" x14ac:dyDescent="0.3">
      <c r="A101" s="61" t="s">
        <v>417</v>
      </c>
      <c r="B101" s="1" t="s">
        <v>292</v>
      </c>
      <c r="C101" s="49" t="s">
        <v>69</v>
      </c>
      <c r="D101" s="49">
        <v>126</v>
      </c>
    </row>
    <row r="102" spans="1:4" x14ac:dyDescent="0.3">
      <c r="A102" s="61" t="s">
        <v>418</v>
      </c>
      <c r="B102" s="1" t="s">
        <v>293</v>
      </c>
      <c r="C102" s="49" t="s">
        <v>69</v>
      </c>
      <c r="D102" s="49">
        <v>169</v>
      </c>
    </row>
    <row r="103" spans="1:4" x14ac:dyDescent="0.3">
      <c r="A103" s="61" t="s">
        <v>419</v>
      </c>
      <c r="B103" s="1" t="s">
        <v>294</v>
      </c>
      <c r="C103" s="49" t="s">
        <v>69</v>
      </c>
      <c r="D103" s="49">
        <v>108</v>
      </c>
    </row>
    <row r="104" spans="1:4" x14ac:dyDescent="0.3">
      <c r="A104" s="61" t="s">
        <v>420</v>
      </c>
      <c r="B104" s="1" t="s">
        <v>295</v>
      </c>
      <c r="C104" s="49" t="s">
        <v>69</v>
      </c>
      <c r="D104" s="49">
        <v>179</v>
      </c>
    </row>
    <row r="105" spans="1:4" x14ac:dyDescent="0.3">
      <c r="A105" s="61" t="s">
        <v>421</v>
      </c>
      <c r="B105" s="1" t="s">
        <v>296</v>
      </c>
      <c r="C105" s="49" t="s">
        <v>69</v>
      </c>
      <c r="D105" s="49">
        <v>77</v>
      </c>
    </row>
    <row r="106" spans="1:4" x14ac:dyDescent="0.3">
      <c r="A106" s="61" t="s">
        <v>422</v>
      </c>
      <c r="B106" s="1" t="s">
        <v>297</v>
      </c>
      <c r="C106" s="49" t="s">
        <v>69</v>
      </c>
      <c r="D106" s="49">
        <v>228</v>
      </c>
    </row>
    <row r="107" spans="1:4" x14ac:dyDescent="0.3">
      <c r="A107" s="61" t="s">
        <v>423</v>
      </c>
      <c r="B107" s="1" t="s">
        <v>298</v>
      </c>
      <c r="C107" s="49" t="s">
        <v>69</v>
      </c>
      <c r="D107" s="49">
        <v>12</v>
      </c>
    </row>
    <row r="108" spans="1:4" x14ac:dyDescent="0.3">
      <c r="A108" s="61" t="s">
        <v>424</v>
      </c>
      <c r="B108" s="1" t="s">
        <v>299</v>
      </c>
      <c r="C108" s="49" t="s">
        <v>69</v>
      </c>
      <c r="D108" s="49">
        <v>252</v>
      </c>
    </row>
    <row r="109" spans="1:4" x14ac:dyDescent="0.3">
      <c r="A109" s="61" t="s">
        <v>425</v>
      </c>
      <c r="B109" s="1" t="s">
        <v>300</v>
      </c>
      <c r="C109" s="49" t="s">
        <v>69</v>
      </c>
      <c r="D109" s="49">
        <v>140</v>
      </c>
    </row>
    <row r="110" spans="1:4" x14ac:dyDescent="0.3">
      <c r="A110" s="61" t="s">
        <v>426</v>
      </c>
      <c r="B110" s="1" t="s">
        <v>301</v>
      </c>
      <c r="C110" s="49" t="s">
        <v>69</v>
      </c>
      <c r="D110" s="49">
        <v>118</v>
      </c>
    </row>
    <row r="111" spans="1:4" x14ac:dyDescent="0.3">
      <c r="A111" s="61" t="s">
        <v>427</v>
      </c>
      <c r="B111" s="1" t="s">
        <v>302</v>
      </c>
      <c r="C111" s="49" t="s">
        <v>69</v>
      </c>
      <c r="D111" s="49">
        <v>270</v>
      </c>
    </row>
    <row r="112" spans="1:4" x14ac:dyDescent="0.3">
      <c r="A112" s="61" t="s">
        <v>428</v>
      </c>
      <c r="B112" s="1" t="s">
        <v>303</v>
      </c>
      <c r="C112" s="49" t="s">
        <v>69</v>
      </c>
      <c r="D112" s="49">
        <v>2174</v>
      </c>
    </row>
    <row r="113" spans="1:4" x14ac:dyDescent="0.3">
      <c r="A113" s="61" t="s">
        <v>429</v>
      </c>
      <c r="B113" s="1" t="s">
        <v>304</v>
      </c>
      <c r="C113" s="49" t="s">
        <v>69</v>
      </c>
      <c r="D113" s="49">
        <v>507</v>
      </c>
    </row>
    <row r="114" spans="1:4" x14ac:dyDescent="0.3">
      <c r="A114" s="61" t="s">
        <v>430</v>
      </c>
      <c r="B114" s="1" t="s">
        <v>305</v>
      </c>
      <c r="C114" s="49" t="s">
        <v>69</v>
      </c>
      <c r="D114" s="49">
        <v>115</v>
      </c>
    </row>
    <row r="115" spans="1:4" x14ac:dyDescent="0.3">
      <c r="A115" s="61" t="s">
        <v>431</v>
      </c>
      <c r="B115" s="1" t="s">
        <v>306</v>
      </c>
      <c r="C115" s="49" t="s">
        <v>69</v>
      </c>
      <c r="D115" s="49">
        <v>113</v>
      </c>
    </row>
    <row r="116" spans="1:4" x14ac:dyDescent="0.3">
      <c r="A116" s="61" t="s">
        <v>432</v>
      </c>
      <c r="B116" s="1" t="s">
        <v>307</v>
      </c>
      <c r="C116" s="49" t="s">
        <v>69</v>
      </c>
      <c r="D116" s="49">
        <v>305</v>
      </c>
    </row>
    <row r="117" spans="1:4" x14ac:dyDescent="0.3">
      <c r="A117" s="61" t="s">
        <v>433</v>
      </c>
      <c r="B117" s="1" t="s">
        <v>308</v>
      </c>
      <c r="C117" s="49" t="s">
        <v>69</v>
      </c>
      <c r="D117" s="49">
        <v>225</v>
      </c>
    </row>
    <row r="118" spans="1:4" x14ac:dyDescent="0.3">
      <c r="A118" s="61" t="s">
        <v>434</v>
      </c>
      <c r="B118" s="1" t="s">
        <v>309</v>
      </c>
      <c r="C118" s="49" t="s">
        <v>69</v>
      </c>
      <c r="D118" s="49">
        <v>111</v>
      </c>
    </row>
    <row r="119" spans="1:4" x14ac:dyDescent="0.3">
      <c r="A119" s="61" t="s">
        <v>435</v>
      </c>
      <c r="B119" s="1" t="s">
        <v>310</v>
      </c>
      <c r="C119" s="49" t="s">
        <v>69</v>
      </c>
      <c r="D119" s="49">
        <v>101</v>
      </c>
    </row>
    <row r="120" spans="1:4" x14ac:dyDescent="0.3">
      <c r="A120" s="61" t="s">
        <v>436</v>
      </c>
      <c r="B120" s="1" t="s">
        <v>311</v>
      </c>
      <c r="C120" s="49" t="s">
        <v>69</v>
      </c>
      <c r="D120" s="49">
        <v>247</v>
      </c>
    </row>
    <row r="121" spans="1:4" x14ac:dyDescent="0.3">
      <c r="A121" s="61" t="s">
        <v>437</v>
      </c>
      <c r="B121" s="1" t="s">
        <v>312</v>
      </c>
      <c r="C121" s="49" t="s">
        <v>69</v>
      </c>
      <c r="D121" s="49">
        <v>146</v>
      </c>
    </row>
    <row r="122" spans="1:4" x14ac:dyDescent="0.3">
      <c r="A122" s="61" t="s">
        <v>438</v>
      </c>
      <c r="B122" s="1" t="s">
        <v>313</v>
      </c>
      <c r="C122" s="49" t="s">
        <v>69</v>
      </c>
      <c r="D122" s="49">
        <v>121</v>
      </c>
    </row>
    <row r="123" spans="1:4" x14ac:dyDescent="0.3">
      <c r="A123" s="61" t="s">
        <v>439</v>
      </c>
      <c r="B123" s="1" t="s">
        <v>314</v>
      </c>
      <c r="C123" s="49" t="s">
        <v>69</v>
      </c>
      <c r="D123" s="49">
        <v>121</v>
      </c>
    </row>
    <row r="124" spans="1:4" x14ac:dyDescent="0.3">
      <c r="A124" s="61" t="s">
        <v>440</v>
      </c>
      <c r="B124" s="1" t="s">
        <v>315</v>
      </c>
      <c r="C124" s="49" t="s">
        <v>69</v>
      </c>
      <c r="D124" s="49">
        <v>124</v>
      </c>
    </row>
    <row r="125" spans="1:4" x14ac:dyDescent="0.3">
      <c r="A125" s="61" t="s">
        <v>441</v>
      </c>
      <c r="B125" s="1" t="s">
        <v>316</v>
      </c>
      <c r="C125" s="49" t="s">
        <v>69</v>
      </c>
      <c r="D125" s="49">
        <v>1466</v>
      </c>
    </row>
    <row r="126" spans="1:4" x14ac:dyDescent="0.3">
      <c r="A126" s="61" t="s">
        <v>442</v>
      </c>
      <c r="B126" s="1" t="s">
        <v>317</v>
      </c>
      <c r="C126" s="49" t="s">
        <v>69</v>
      </c>
      <c r="D126" s="49">
        <v>362</v>
      </c>
    </row>
    <row r="127" spans="1:4" x14ac:dyDescent="0.3">
      <c r="A127" s="61" t="s">
        <v>443</v>
      </c>
      <c r="B127" s="1" t="s">
        <v>318</v>
      </c>
      <c r="C127" s="49" t="s">
        <v>69</v>
      </c>
      <c r="D127" s="49">
        <v>144</v>
      </c>
    </row>
    <row r="128" spans="1:4" x14ac:dyDescent="0.3">
      <c r="A128" s="61" t="s">
        <v>444</v>
      </c>
      <c r="B128" s="1" t="s">
        <v>319</v>
      </c>
      <c r="C128" s="49" t="s">
        <v>69</v>
      </c>
      <c r="D128" s="49">
        <v>11</v>
      </c>
    </row>
    <row r="129" spans="1:4" x14ac:dyDescent="0.3">
      <c r="A129" s="61" t="s">
        <v>445</v>
      </c>
      <c r="B129" s="1" t="s">
        <v>320</v>
      </c>
      <c r="C129" s="49" t="s">
        <v>69</v>
      </c>
      <c r="D129" s="49">
        <v>362</v>
      </c>
    </row>
    <row r="130" spans="1:4" x14ac:dyDescent="0.3">
      <c r="A130" s="61" t="s">
        <v>446</v>
      </c>
      <c r="B130" s="1" t="s">
        <v>321</v>
      </c>
      <c r="C130" s="49" t="s">
        <v>69</v>
      </c>
      <c r="D130" s="49">
        <v>76</v>
      </c>
    </row>
    <row r="131" spans="1:4" x14ac:dyDescent="0.3">
      <c r="A131" s="61" t="s">
        <v>447</v>
      </c>
      <c r="B131" s="1" t="s">
        <v>322</v>
      </c>
      <c r="C131" s="49" t="s">
        <v>69</v>
      </c>
      <c r="D131" s="49">
        <v>112</v>
      </c>
    </row>
    <row r="132" spans="1:4" x14ac:dyDescent="0.3">
      <c r="A132" s="61" t="s">
        <v>448</v>
      </c>
      <c r="B132" s="1" t="s">
        <v>323</v>
      </c>
      <c r="C132" s="49" t="s">
        <v>69</v>
      </c>
      <c r="D132" s="49">
        <v>263</v>
      </c>
    </row>
    <row r="201" spans="3:3" x14ac:dyDescent="0.3">
      <c r="C201" s="49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100">
    <cfRule type="containsText" dxfId="10" priority="15" operator="containsText" text="Yes">
      <formula>NOT(ISERROR(SEARCH("Yes",D50)))</formula>
    </cfRule>
  </conditionalFormatting>
  <conditionalFormatting sqref="H40:H100 H201:H422">
    <cfRule type="containsText" dxfId="9" priority="14" operator="containsText" text="New Sign Required">
      <formula>NOT(ISERROR(SEARCH("New Sign Required",H40)))</formula>
    </cfRule>
  </conditionalFormatting>
  <conditionalFormatting sqref="G40:G100">
    <cfRule type="containsText" dxfId="8" priority="13" operator="containsText" text="Action Required">
      <formula>NOT(ISERROR(SEARCH("Action Required",G40)))</formula>
    </cfRule>
  </conditionalFormatting>
  <conditionalFormatting sqref="H40:H100">
    <cfRule type="containsText" dxfId="7" priority="12" operator="containsText" text="Action Required">
      <formula>NOT(ISERROR(SEARCH("Action Required",H40)))</formula>
    </cfRule>
  </conditionalFormatting>
  <conditionalFormatting sqref="D101:D200">
    <cfRule type="containsText" dxfId="6" priority="7" operator="containsText" text="Yes">
      <formula>NOT(ISERROR(SEARCH("Yes",D101)))</formula>
    </cfRule>
  </conditionalFormatting>
  <conditionalFormatting sqref="H101:H200">
    <cfRule type="containsText" dxfId="5" priority="6" operator="containsText" text="New Sign Required">
      <formula>NOT(ISERROR(SEARCH("New Sign Required",H101)))</formula>
    </cfRule>
  </conditionalFormatting>
  <conditionalFormatting sqref="G101:G200">
    <cfRule type="containsText" dxfId="4" priority="5" operator="containsText" text="Action Required">
      <formula>NOT(ISERROR(SEARCH("Action Required",G101)))</formula>
    </cfRule>
  </conditionalFormatting>
  <conditionalFormatting sqref="H101:H200">
    <cfRule type="containsText" dxfId="3" priority="4" operator="containsText" text="Action Required">
      <formula>NOT(ISERROR(SEARCH("Action Required",H101)))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1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C133:C200</xm:sqref>
        </x14:dataValidation>
        <x14:dataValidation type="list" allowBlank="1" showInputMessage="1" showErrorMessage="1">
          <x14:formula1>
            <xm:f>[1]Lookup!#REF!</xm:f>
          </x14:formula1>
          <xm:sqref>G40:H200</xm:sqref>
        </x14:dataValidation>
        <x14:dataValidation type="list" allowBlank="1" showInputMessage="1" showErrorMessage="1">
          <x14:formula1>
            <xm:f>Lookup!$G$1:$G$5</xm:f>
          </x14:formula1>
          <xm:sqref>C6:C132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4" t="s">
        <v>50</v>
      </c>
    </row>
    <row r="10" spans="1:7" s="1" customFormat="1" x14ac:dyDescent="0.3">
      <c r="E10" s="44" t="s">
        <v>33</v>
      </c>
    </row>
    <row r="11" spans="1:7" x14ac:dyDescent="0.3">
      <c r="E11" s="44" t="s">
        <v>20</v>
      </c>
    </row>
    <row r="12" spans="1:7" x14ac:dyDescent="0.3">
      <c r="E12" s="44" t="s">
        <v>24</v>
      </c>
    </row>
    <row r="13" spans="1:7" x14ac:dyDescent="0.3">
      <c r="E13" s="44" t="s">
        <v>53</v>
      </c>
    </row>
    <row r="14" spans="1:7" x14ac:dyDescent="0.3">
      <c r="E14" s="44" t="s">
        <v>51</v>
      </c>
    </row>
    <row r="15" spans="1:7" x14ac:dyDescent="0.3">
      <c r="E15" s="44" t="s">
        <v>22</v>
      </c>
    </row>
    <row r="16" spans="1:7" x14ac:dyDescent="0.3">
      <c r="E16" s="44" t="s">
        <v>26</v>
      </c>
    </row>
    <row r="17" spans="1:7" x14ac:dyDescent="0.3">
      <c r="E17" s="44" t="s">
        <v>23</v>
      </c>
    </row>
    <row r="18" spans="1:7" x14ac:dyDescent="0.3">
      <c r="E18" s="44" t="s">
        <v>25</v>
      </c>
    </row>
    <row r="19" spans="1:7" x14ac:dyDescent="0.3">
      <c r="E19" s="7"/>
    </row>
    <row r="20" spans="1:7" x14ac:dyDescent="0.3">
      <c r="A20" s="43"/>
      <c r="B20" s="43"/>
      <c r="C20" s="43"/>
      <c r="D20" s="43"/>
      <c r="F20" s="43"/>
      <c r="G20" s="43"/>
    </row>
    <row r="21" spans="1:7" x14ac:dyDescent="0.3">
      <c r="A21" s="43"/>
      <c r="B21" s="43"/>
      <c r="C21" s="43"/>
      <c r="D21" s="43"/>
      <c r="F21" s="43"/>
      <c r="G21" s="43"/>
    </row>
    <row r="22" spans="1:7" x14ac:dyDescent="0.3">
      <c r="A22" s="43"/>
      <c r="B22" s="43"/>
      <c r="C22" s="43"/>
      <c r="D22" s="43"/>
      <c r="F22" s="43"/>
      <c r="G22" s="43"/>
    </row>
    <row r="23" spans="1:7" x14ac:dyDescent="0.3">
      <c r="A23" s="43"/>
      <c r="B23" s="43"/>
      <c r="C23" s="43"/>
      <c r="D23" s="43"/>
      <c r="F23" s="43"/>
      <c r="G23" s="43"/>
    </row>
    <row r="24" spans="1:7" x14ac:dyDescent="0.3">
      <c r="A24" s="43"/>
      <c r="B24" s="43"/>
      <c r="C24" s="43"/>
      <c r="D24" s="43"/>
      <c r="F24" s="43"/>
      <c r="G24" s="43"/>
    </row>
    <row r="25" spans="1:7" x14ac:dyDescent="0.3">
      <c r="A25" s="43"/>
      <c r="B25" s="43"/>
      <c r="C25" s="43"/>
      <c r="D25" s="43"/>
      <c r="F25" s="43"/>
      <c r="G25" s="43"/>
    </row>
    <row r="26" spans="1:7" x14ac:dyDescent="0.3">
      <c r="A26" s="43"/>
      <c r="B26" s="43"/>
      <c r="C26" s="43"/>
      <c r="D26" s="43"/>
      <c r="F26" s="43"/>
      <c r="G26" s="43"/>
    </row>
    <row r="27" spans="1:7" x14ac:dyDescent="0.3">
      <c r="A27" s="43"/>
      <c r="B27" s="43"/>
      <c r="C27" s="43"/>
      <c r="D27" s="43"/>
      <c r="F27" s="43"/>
      <c r="G27" s="43"/>
    </row>
    <row r="28" spans="1:7" x14ac:dyDescent="0.3">
      <c r="A28" s="43"/>
      <c r="B28" s="43"/>
      <c r="C28" s="43"/>
      <c r="D28" s="43"/>
      <c r="F28" s="43"/>
      <c r="G28" s="43"/>
    </row>
    <row r="29" spans="1:7" x14ac:dyDescent="0.3">
      <c r="A29" s="43"/>
      <c r="B29" s="43"/>
      <c r="C29" s="43"/>
      <c r="D29" s="43"/>
      <c r="F29" s="43"/>
      <c r="G29" s="43"/>
    </row>
    <row r="30" spans="1:7" x14ac:dyDescent="0.3">
      <c r="A30" s="43"/>
      <c r="B30" s="43"/>
      <c r="C30" s="43"/>
      <c r="D30" s="43"/>
      <c r="F30" s="43"/>
      <c r="G30" s="43"/>
    </row>
    <row r="31" spans="1:7" x14ac:dyDescent="0.3">
      <c r="A31" s="43"/>
      <c r="B31" s="43"/>
      <c r="C31" s="43"/>
      <c r="D31" s="43"/>
      <c r="F31" s="43"/>
      <c r="G31" s="43"/>
    </row>
    <row r="32" spans="1:7" x14ac:dyDescent="0.3">
      <c r="A32" s="43"/>
      <c r="B32" s="43"/>
      <c r="C32" s="43"/>
      <c r="D32" s="43"/>
      <c r="F32" s="43"/>
      <c r="G32" s="43"/>
    </row>
    <row r="33" spans="1:7" x14ac:dyDescent="0.3">
      <c r="A33" s="43"/>
      <c r="B33" s="43"/>
      <c r="C33" s="43"/>
      <c r="D33" s="43"/>
      <c r="F33" s="43"/>
      <c r="G33" s="43"/>
    </row>
    <row r="34" spans="1:7" x14ac:dyDescent="0.3">
      <c r="A34" s="43"/>
      <c r="B34" s="43"/>
      <c r="C34" s="43"/>
      <c r="D34" s="43"/>
      <c r="F34" s="43"/>
      <c r="G34" s="43"/>
    </row>
    <row r="35" spans="1:7" x14ac:dyDescent="0.3">
      <c r="A35" s="43"/>
      <c r="B35" s="43"/>
      <c r="C35" s="43"/>
      <c r="D35" s="43"/>
      <c r="F35" s="43"/>
      <c r="G35" s="43"/>
    </row>
    <row r="36" spans="1:7" x14ac:dyDescent="0.3">
      <c r="A36" s="43"/>
      <c r="B36" s="43"/>
      <c r="C36" s="43"/>
      <c r="D36" s="43"/>
      <c r="F36" s="43"/>
      <c r="G36" s="43"/>
    </row>
    <row r="37" spans="1:7" x14ac:dyDescent="0.3">
      <c r="A37" s="43"/>
      <c r="B37" s="43"/>
      <c r="C37" s="43"/>
      <c r="D37" s="43"/>
      <c r="F37" s="43"/>
      <c r="G37" s="43"/>
    </row>
    <row r="38" spans="1:7" x14ac:dyDescent="0.3">
      <c r="A38" s="43"/>
      <c r="B38" s="43"/>
      <c r="C38" s="43"/>
      <c r="D38" s="43"/>
      <c r="F38" s="43"/>
      <c r="G38" s="43"/>
    </row>
    <row r="39" spans="1:7" x14ac:dyDescent="0.3">
      <c r="A39" s="43"/>
      <c r="B39" s="43"/>
      <c r="C39" s="43"/>
      <c r="D39" s="43"/>
      <c r="F39" s="43"/>
      <c r="G39" s="4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2015-08-14T11:55:54Z</dcterms:modified>
</cp:coreProperties>
</file>