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129\"/>
    </mc:Choice>
  </mc:AlternateContent>
  <xr:revisionPtr revIDLastSave="0" documentId="13_ncr:1_{519EA435-C2F6-42A1-BCF2-4A9009F82CB5}" xr6:coauthVersionLast="41" xr6:coauthVersionMax="41" xr10:uidLastSave="{00000000-0000-0000-0000-000000000000}"/>
  <bookViews>
    <workbookView xWindow="31110" yWindow="120" windowWidth="19215" windowHeight="14535" activeTab="1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'KD Changes'!$A$5:$I$76</definedName>
    <definedName name="_xlnm._FilterDatabase" localSheetId="1" hidden="1">'SAP Changes'!$A$1:$J$56</definedName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Changes'!$A$1:$I$81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H81" i="1" l="1"/>
  <c r="G81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4" l="1"/>
  <c r="B2" i="1"/>
  <c r="B2" i="3"/>
</calcChain>
</file>

<file path=xl/sharedStrings.xml><?xml version="1.0" encoding="utf-8"?>
<sst xmlns="http://schemas.openxmlformats.org/spreadsheetml/2006/main" count="823" uniqueCount="325">
  <si>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</si>
  <si>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</si>
  <si>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</si>
  <si>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</si>
  <si>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</si>
  <si>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</si>
  <si>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</si>
  <si>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</si>
  <si>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</si>
  <si>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</si>
  <si>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</si>
  <si>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</si>
  <si>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</si>
  <si>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</si>
  <si>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</si>
  <si>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</si>
  <si>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</si>
  <si>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</si>
  <si>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</si>
  <si>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</si>
  <si>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</si>
  <si>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</si>
  <si>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</si>
  <si>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</si>
  <si>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</si>
  <si>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</si>
  <si>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</si>
  <si>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</si>
  <si>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</si>
  <si>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</si>
  <si>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</si>
  <si>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</si>
  <si>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</si>
  <si>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Requested</t>
  </si>
  <si>
    <t>Awaiting Installation</t>
  </si>
  <si>
    <t>Installed</t>
  </si>
  <si>
    <t>Total Tags Required</t>
  </si>
  <si>
    <t>Total Signs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</si>
  <si>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</si>
  <si>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</si>
  <si>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</si>
  <si>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</si>
  <si>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</si>
  <si>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</si>
  <si>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</si>
  <si>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</si>
  <si>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</si>
  <si>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</si>
  <si>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</si>
  <si>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</si>
  <si>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</si>
  <si>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</si>
  <si>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</si>
  <si>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</si>
  <si>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</si>
  <si>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</si>
  <si>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</si>
  <si>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</si>
  <si>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</si>
  <si>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</si>
  <si>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</si>
  <si>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</si>
  <si>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</si>
  <si>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</si>
  <si>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</si>
  <si>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</si>
  <si>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</si>
  <si>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</si>
  <si>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0129</t>
  </si>
  <si>
    <t>00</t>
  </si>
  <si>
    <t>0012</t>
  </si>
  <si>
    <t>0011</t>
  </si>
  <si>
    <t>0103</t>
  </si>
  <si>
    <t>01</t>
  </si>
  <si>
    <t>ST0100A</t>
  </si>
  <si>
    <t>0200</t>
  </si>
  <si>
    <t>02</t>
  </si>
  <si>
    <t>03</t>
  </si>
  <si>
    <t>0304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</si>
  <si>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</si>
  <si>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</si>
  <si>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</si>
  <si>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</si>
  <si>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</si>
  <si>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</si>
  <si>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</si>
  <si>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</si>
  <si>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</si>
  <si>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</si>
  <si>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0100</t>
  </si>
  <si>
    <t>0101</t>
  </si>
  <si>
    <t>0102</t>
  </si>
  <si>
    <t>0104</t>
  </si>
  <si>
    <t>0106</t>
  </si>
  <si>
    <t>0107</t>
  </si>
  <si>
    <t>0108</t>
  </si>
  <si>
    <t>0109</t>
  </si>
  <si>
    <t>0201</t>
  </si>
  <si>
    <t>0203</t>
  </si>
  <si>
    <t>0204</t>
  </si>
  <si>
    <t>0205</t>
  </si>
  <si>
    <t>0207</t>
  </si>
  <si>
    <t>0208</t>
  </si>
  <si>
    <t>0209</t>
  </si>
  <si>
    <t>0210</t>
  </si>
  <si>
    <t>0211</t>
  </si>
  <si>
    <t>0212</t>
  </si>
  <si>
    <t>0300</t>
  </si>
  <si>
    <t>0301</t>
  </si>
  <si>
    <t>0303</t>
  </si>
  <si>
    <t>0305</t>
  </si>
  <si>
    <t>0307</t>
  </si>
  <si>
    <t>0308</t>
  </si>
  <si>
    <t>0309</t>
  </si>
  <si>
    <t>0310</t>
  </si>
  <si>
    <t>0311</t>
  </si>
  <si>
    <t>0312</t>
  </si>
  <si>
    <t>ST0100B</t>
  </si>
  <si>
    <t>ST0200A</t>
  </si>
  <si>
    <t>ST0200B</t>
  </si>
  <si>
    <t>ST0300A</t>
  </si>
  <si>
    <t>ST0300B</t>
  </si>
  <si>
    <t>LX-0129-ST</t>
  </si>
  <si>
    <t>LX-0129-ST-STA0001</t>
  </si>
  <si>
    <t>LX-0129-ST-STA0003</t>
  </si>
  <si>
    <t>LX-0129-ST-STAB</t>
  </si>
  <si>
    <t>LX-0129-ST-STB0001</t>
  </si>
  <si>
    <t>LX-0129-ST-STB0002</t>
  </si>
  <si>
    <t>LX-0129-ST-STB0003</t>
  </si>
  <si>
    <t>LX-0129-ST-STBB</t>
  </si>
  <si>
    <t>LX-0129-00-0001</t>
  </si>
  <si>
    <t>LX-0129-00-0002</t>
  </si>
  <si>
    <t>LX-0129-00-0003</t>
  </si>
  <si>
    <t>LX-0129-00-0004</t>
  </si>
  <si>
    <t>LX-0129-00-0005</t>
  </si>
  <si>
    <t>LX-0129-00-0006</t>
  </si>
  <si>
    <t>LX-0129-00-0007</t>
  </si>
  <si>
    <t>LX-0129-00-0007A</t>
  </si>
  <si>
    <t>LX-0129-00-0007B</t>
  </si>
  <si>
    <t>LX-0129-00-0008</t>
  </si>
  <si>
    <t>LX-0129-00-0009</t>
  </si>
  <si>
    <t>LX-0129-00-0010</t>
  </si>
  <si>
    <t>LX-0129-00-0011</t>
  </si>
  <si>
    <t>LX-0129-00-0012</t>
  </si>
  <si>
    <t>LX-0129-01-0100</t>
  </si>
  <si>
    <t>LX-0129-01-0100A</t>
  </si>
  <si>
    <t>LX-0129-01-0100B</t>
  </si>
  <si>
    <t>LX-0129-01-0100C</t>
  </si>
  <si>
    <t>LX-0129-01-0101</t>
  </si>
  <si>
    <t>LX-0129-01-0102</t>
  </si>
  <si>
    <t>LX-0129-01-0103</t>
  </si>
  <si>
    <t>LX-0129-01-0104</t>
  </si>
  <si>
    <t>LX-0129-01-0106</t>
  </si>
  <si>
    <t>LX-0129-01-0107</t>
  </si>
  <si>
    <t>LX-0129-01-0108</t>
  </si>
  <si>
    <t>LX-0129-01-0109</t>
  </si>
  <si>
    <t>LX-0129-02-0200</t>
  </si>
  <si>
    <t>LX-0129-02-0204A</t>
  </si>
  <si>
    <t>LX-0129-02-0207</t>
  </si>
  <si>
    <t>LX-0129-02-0208</t>
  </si>
  <si>
    <t>LX-0129-02-0209</t>
  </si>
  <si>
    <t>LX-0129-02-0210</t>
  </si>
  <si>
    <t>LX-0129-02-0211</t>
  </si>
  <si>
    <t>LX-0129-02-0212</t>
  </si>
  <si>
    <t>LX-0129-03-0303</t>
  </si>
  <si>
    <t>LX-0129-03-0304A</t>
  </si>
  <si>
    <t>LX-0129-03-0305</t>
  </si>
  <si>
    <t>0200C</t>
  </si>
  <si>
    <t>CIRCULATION AREA (WWW)</t>
  </si>
  <si>
    <t>SLEEP/STUDY SERVICE (935)</t>
  </si>
  <si>
    <t>LOUNGE (650)</t>
  </si>
  <si>
    <t>MEETING ROOM (680)</t>
  </si>
  <si>
    <t>TOILET/BATH (919)</t>
  </si>
  <si>
    <t>READING/STUDY ROOM (410)</t>
  </si>
  <si>
    <t>FOOD FACILITIES SERVICE (635)</t>
  </si>
  <si>
    <t>MECHANICAL AREA (YYY)</t>
  </si>
  <si>
    <t>0007B</t>
  </si>
  <si>
    <t>0007A</t>
  </si>
  <si>
    <t>GSF</t>
  </si>
  <si>
    <t>00 GSF</t>
  </si>
  <si>
    <t>01 GSF</t>
  </si>
  <si>
    <t>02 GSF</t>
  </si>
  <si>
    <t>Total Building Gross SF</t>
  </si>
  <si>
    <t>03 GSF</t>
  </si>
  <si>
    <t>13,443 GSF</t>
  </si>
  <si>
    <t>JES</t>
  </si>
  <si>
    <t>0105</t>
  </si>
  <si>
    <t>LX-0129-01-0105</t>
  </si>
  <si>
    <t>XA100</t>
  </si>
  <si>
    <t>exterior space under roof at main entry</t>
  </si>
  <si>
    <t>0200A</t>
  </si>
  <si>
    <t>0200B</t>
  </si>
  <si>
    <t>0300A</t>
  </si>
  <si>
    <t>0300B</t>
  </si>
  <si>
    <t>0300C</t>
  </si>
  <si>
    <t>0302</t>
  </si>
  <si>
    <t>SLEEP/STUDY WITH TOILET/BATH (920)</t>
  </si>
  <si>
    <t>BUILDING SERVICE AREA (XXX)</t>
  </si>
  <si>
    <t xml:space="preserve">CIRCULATION AREA (WWW) </t>
  </si>
  <si>
    <t>SLEEP/STUDY WITHOUT TOILET/BATH (910)</t>
  </si>
  <si>
    <t>BUILDING SERVICE AREA (XXX) / no door shown</t>
  </si>
  <si>
    <t>SLEEP/STUDY SERVICE (935) / sink in room</t>
  </si>
  <si>
    <t>0202</t>
  </si>
  <si>
    <t>0204A</t>
  </si>
  <si>
    <t>0206</t>
  </si>
  <si>
    <t xml:space="preserve">SLEEP/STUDY SERVICE (935) </t>
  </si>
  <si>
    <t>0304A</t>
  </si>
  <si>
    <t>0306</t>
  </si>
  <si>
    <t>SLEEP/STUDY WITHOUT TOILET/BATH (910).  Check if opening b/203 &amp; 204</t>
  </si>
  <si>
    <r>
      <t xml:space="preserve">SLEEP/STUDY </t>
    </r>
    <r>
      <rPr>
        <strike/>
        <sz val="11"/>
        <color theme="1"/>
        <rFont val="Calibri"/>
        <family val="2"/>
        <scheme val="minor"/>
      </rPr>
      <t>WITH TOILET/BATH</t>
    </r>
    <r>
      <rPr>
        <sz val="11"/>
        <color theme="1"/>
        <rFont val="Calibri"/>
        <family val="2"/>
        <scheme val="minor"/>
      </rPr>
      <t xml:space="preserve"> (920)  check opening in wall b/103 &amp; 104.  </t>
    </r>
  </si>
  <si>
    <t>SLEEP/STUDY WITHOUT TOILET/BATH (910).  Check if opening b/303 &amp; 304</t>
  </si>
  <si>
    <t>verify need for eBARS tags and signs in Greek House</t>
  </si>
  <si>
    <t>Residential Standard is to count subrooms sqft with main</t>
  </si>
  <si>
    <t>LX-0129-01-ST0100A</t>
  </si>
  <si>
    <t>LX-0129-01-ST0100B</t>
  </si>
  <si>
    <t>LX-0129-02-ST0200A</t>
  </si>
  <si>
    <t>LX-0129-02-ST0200B</t>
  </si>
  <si>
    <t>LX-0129-03-ST0300A</t>
  </si>
  <si>
    <t>LX-0129-03-ST0300B</t>
  </si>
  <si>
    <t>LX-0129-01-XA100</t>
  </si>
  <si>
    <t>Patio</t>
  </si>
  <si>
    <t>LX-0129-01-XE100</t>
  </si>
  <si>
    <t>LX-0129-01-XE200</t>
  </si>
  <si>
    <t>Sun Deck</t>
  </si>
  <si>
    <t>DELTA SIGMA PHI - Room 007A</t>
  </si>
  <si>
    <t>DELTA SIGMA PHI - Room 007B</t>
  </si>
  <si>
    <t>DELTA SIGMA PHI - Room 100A</t>
  </si>
  <si>
    <t>DELTA SIGMA PHI - Room 100B</t>
  </si>
  <si>
    <t>DELTA SIGMA PHI - Room 100C</t>
  </si>
  <si>
    <t>DELTA SIGMA PHI - Room 200A</t>
  </si>
  <si>
    <t>DELTA SIGMA PHI - Room 204A</t>
  </si>
  <si>
    <t xml:space="preserve">standardize Stairs </t>
  </si>
  <si>
    <t>DELTA SIGMA PHI - Room 304A</t>
  </si>
  <si>
    <t>DELTA SIGMA PHI - Room STA0001</t>
  </si>
  <si>
    <t>DELTA SIGMA PHI - Room STA0003</t>
  </si>
  <si>
    <t>DELTA SIGMA PHI - Room STAB</t>
  </si>
  <si>
    <t>DELTA SIGMA PHI - Room STB0001</t>
  </si>
  <si>
    <t>DELTA SIGMA PHI - Room STB0002</t>
  </si>
  <si>
    <t>DELTA SIGMA PHI - Room STB0003</t>
  </si>
  <si>
    <t>DELTA SIGMA PHI - Room STBB</t>
  </si>
  <si>
    <t>DELTA SIGMA PHI - Room 001</t>
  </si>
  <si>
    <t>DELTA SIGMA PHI - Room 002</t>
  </si>
  <si>
    <t>DELTA SIGMA PHI - Room 003</t>
  </si>
  <si>
    <t>DELTA SIGMA PHI - Room 004</t>
  </si>
  <si>
    <t>DELTA SIGMA PHI - Room 005</t>
  </si>
  <si>
    <t>DELTA SIGMA PHI - Room 006</t>
  </si>
  <si>
    <t>DELTA SIGMA PHI - Room 007</t>
  </si>
  <si>
    <t>DELTA SIGMA PHI - Room 008</t>
  </si>
  <si>
    <t>DELTA SIGMA PHI - Room 009</t>
  </si>
  <si>
    <t>DELTA SIGMA PHI - Room 010</t>
  </si>
  <si>
    <t>DELTA SIGMA PHI - Room 011</t>
  </si>
  <si>
    <t>DELTA SIGMA PHI - Room 012</t>
  </si>
  <si>
    <t>DELTA SIGMA PHI - Room 100</t>
  </si>
  <si>
    <t>DELTA SIGMA PHI - Room 101</t>
  </si>
  <si>
    <t>DELTA SIGMA PHI - Room 102</t>
  </si>
  <si>
    <t>DELTA SIGMA PHI - Room 103</t>
  </si>
  <si>
    <t>DELTA SIGMA PHI - Room 104</t>
  </si>
  <si>
    <t>DELTA SIGMA PHI - Room 106</t>
  </si>
  <si>
    <t>DELTA SIGMA PHI - Room 107</t>
  </si>
  <si>
    <t>DELTA SIGMA PHI - Room 108</t>
  </si>
  <si>
    <t>DELTA SIGMA PHI - Room 109</t>
  </si>
  <si>
    <t>DELTA SIGMA PHI - Room 200</t>
  </si>
  <si>
    <t>LX-0129-02-200A</t>
  </si>
  <si>
    <t>LX-0129-02-200B</t>
  </si>
  <si>
    <t>DELTA SIGMA PHI - Room 200B</t>
  </si>
  <si>
    <t>LX-0129-02-200C</t>
  </si>
  <si>
    <t>DELTA SIGMA PHI - Room 200C</t>
  </si>
  <si>
    <t>LX-0129-02-201</t>
  </si>
  <si>
    <t>DELTA SIGMA PHI - Room 201</t>
  </si>
  <si>
    <t>LX-0129-02-203</t>
  </si>
  <si>
    <t>DELTA SIGMA PHI - Room 203</t>
  </si>
  <si>
    <t>LX-0129-02-204</t>
  </si>
  <si>
    <t>DELTA SIGMA PHI - Room 204</t>
  </si>
  <si>
    <t>LX-0129-02-205</t>
  </si>
  <si>
    <t>DELTA SIGMA PHI - Room 205</t>
  </si>
  <si>
    <t>DELTA SIGMA PHI - Room 207</t>
  </si>
  <si>
    <t>DELTA SIGMA PHI - Room 208</t>
  </si>
  <si>
    <t>DELTA SIGMA PHI - Room 209</t>
  </si>
  <si>
    <t>DELTA SIGMA PHI - Room 210</t>
  </si>
  <si>
    <t>DELTA SIGMA PHI - Room 211</t>
  </si>
  <si>
    <t>DELTA SIGMA PHI - Room 212</t>
  </si>
  <si>
    <t>LX-0129-03-300</t>
  </si>
  <si>
    <t>DELTA SIGMA PHI - Room 300</t>
  </si>
  <si>
    <t>LX-0129-03-300A</t>
  </si>
  <si>
    <t>DELTA SIGMA PHI - Room 300A</t>
  </si>
  <si>
    <t>LX-0129-03-300B</t>
  </si>
  <si>
    <t>DELTA SIGMA PHI - Room 300B</t>
  </si>
  <si>
    <t>LX-0129-03-300C</t>
  </si>
  <si>
    <t>DELTA SIGMA PHI - Room 300C</t>
  </si>
  <si>
    <t>LX-0129-03-301</t>
  </si>
  <si>
    <t>DELTA SIGMA PHI - Room 301</t>
  </si>
  <si>
    <t>DELTA SIGMA PHI - Room 303</t>
  </si>
  <si>
    <t>DELTA SIGMA PHI - Room 305</t>
  </si>
  <si>
    <t>LX-0129-03-304</t>
  </si>
  <si>
    <t>DELTA SIGMA PHI - Room 304</t>
  </si>
  <si>
    <t>LX-0129-03-307</t>
  </si>
  <si>
    <t>DELTA SIGMA PHI - Room 307</t>
  </si>
  <si>
    <t>LX-0129-03-308</t>
  </si>
  <si>
    <t>DELTA SIGMA PHI - Room 308</t>
  </si>
  <si>
    <t>LX-0129-03-309</t>
  </si>
  <si>
    <t>DELTA SIGMA PHI - Room 309</t>
  </si>
  <si>
    <t>LX-0129-03-310</t>
  </si>
  <si>
    <t>DELTA SIGMA PHI - Room 310</t>
  </si>
  <si>
    <t>LX-0129-03-311</t>
  </si>
  <si>
    <t>DELTA SIGMA PHI - Room 311</t>
  </si>
  <si>
    <t>LX-0129-03-312</t>
  </si>
  <si>
    <t>DELTA SIGMA PHI - Room 312</t>
  </si>
  <si>
    <t>DELTA SIGMA PHI - Stairway</t>
  </si>
  <si>
    <t>DELTA SIGMA PHI - Stair 300B</t>
  </si>
  <si>
    <t>DELTA SIGMA PHI - Stair 300A</t>
  </si>
  <si>
    <t>DELTA SIGMA PHI - Stair 200A</t>
  </si>
  <si>
    <t>DELTA SIGMA PHI - Stair 200B</t>
  </si>
  <si>
    <t>DELTA SIGMA PHI - Stair 100B</t>
  </si>
  <si>
    <t>DELTA SIGMA PHI - Stair 100A</t>
  </si>
  <si>
    <t>LX-0129-00-ST0000A</t>
  </si>
  <si>
    <t>LX-0129-00-ST0000B</t>
  </si>
  <si>
    <t>ST0000A</t>
  </si>
  <si>
    <t>ST0000B</t>
  </si>
  <si>
    <t>DELTA SIGMA PHI - Stair 000B</t>
  </si>
  <si>
    <t>DELTA SIGMA PHI - Stair 000A</t>
  </si>
  <si>
    <t>DELTA SIGMA PHI - Exterior XA100</t>
  </si>
  <si>
    <t>DELTA SIGMA PHI - Exterior XE100</t>
  </si>
  <si>
    <t>DELTA SIGMA PHI - Exterior XE200</t>
  </si>
  <si>
    <t>DELTA SIGMA PHI - Room 105</t>
  </si>
  <si>
    <t>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</si>
</sst>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5" borderId="14" xfId="0" applyFont="1" applyFill="1" applyBorder="1" applyAlignment="1" applyProtection="1">
      <alignment wrapText="1"/>
    </xf>
    <xf numFmtId="0" fontId="16" fillId="35" borderId="16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0" borderId="0" xfId="0" applyNumberFormat="1" applyFont="1" applyProtection="1"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42" applyNumberFormat="1" applyFont="1" applyAlignment="1" applyProtection="1">
      <alignment horizontal="right" indent="2"/>
      <protection locked="0"/>
    </xf>
    <xf numFmtId="49" fontId="18" fillId="0" borderId="0" xfId="42" quotePrefix="1" applyNumberFormat="1" applyFont="1" applyAlignment="1" applyProtection="1">
      <alignment horizontal="right" indent="2"/>
      <protection locked="0"/>
    </xf>
    <xf numFmtId="0" fontId="0" fillId="36" borderId="0" xfId="0" applyFont="1" applyFill="1" applyBorder="1" applyAlignment="1" applyProtection="1">
      <alignment horizontal="center" wrapText="1"/>
    </xf>
    <xf numFmtId="0" fontId="0" fillId="36" borderId="0" xfId="0" applyFont="1" applyFill="1" applyBorder="1" applyAlignment="1" applyProtection="1">
      <alignment wrapText="1"/>
      <protection locked="0"/>
    </xf>
    <xf numFmtId="164" fontId="1" fillId="36" borderId="0" xfId="44" applyNumberFormat="1" applyFont="1" applyFill="1" applyBorder="1" applyAlignment="1" applyProtection="1">
      <alignment horizontal="right" wrapText="1"/>
    </xf>
    <xf numFmtId="0" fontId="0" fillId="36" borderId="0" xfId="0" applyFont="1" applyFill="1" applyBorder="1" applyAlignment="1" applyProtection="1">
      <alignment horizontal="left" vertical="top" wrapText="1"/>
    </xf>
    <xf numFmtId="0" fontId="0" fillId="36" borderId="0" xfId="0" quotePrefix="1" applyFont="1" applyFill="1" applyBorder="1" applyAlignment="1" applyProtection="1">
      <alignment horizontal="left" wrapText="1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18" fillId="0" borderId="0" xfId="42" applyNumberFormat="1" applyFont="1" applyFill="1" applyAlignment="1" applyProtection="1">
      <alignment horizontal="right" indent="2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14" fontId="0" fillId="0" borderId="0" xfId="0" applyNumberFormat="1" applyFont="1" applyAlignment="1" applyProtection="1">
      <alignment horizontal="center" wrapText="1"/>
      <protection locked="0"/>
    </xf>
    <xf numFmtId="1" fontId="18" fillId="34" borderId="10" xfId="0" applyNumberFormat="1" applyFont="1" applyFill="1" applyBorder="1" applyAlignment="1" applyProtection="1">
      <alignment horizontal="right"/>
      <protection locked="0"/>
    </xf>
    <xf numFmtId="1" fontId="18" fillId="34" borderId="10" xfId="0" applyNumberFormat="1" applyFont="1" applyFill="1" applyBorder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right"/>
      <protection locked="0"/>
    </xf>
    <xf numFmtId="1" fontId="21" fillId="33" borderId="13" xfId="0" applyNumberFormat="1" applyFont="1" applyFill="1" applyBorder="1" applyAlignment="1" applyProtection="1">
      <alignment horizontal="right" wrapText="1"/>
      <protection locked="0"/>
    </xf>
    <xf numFmtId="0" fontId="0" fillId="36" borderId="0" xfId="0" applyFont="1" applyFill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horizontal="center"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16" fillId="37" borderId="18" xfId="0" applyNumberFormat="1" applyFont="1" applyFill="1" applyBorder="1" applyAlignment="1" applyProtection="1">
      <alignment horizontal="center"/>
      <protection locked="0"/>
    </xf>
    <xf numFmtId="49" fontId="16" fillId="37" borderId="19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49" fontId="18" fillId="0" borderId="0" xfId="0" applyNumberFormat="1" applyFont="1" applyFill="1" applyProtection="1">
      <protection locked="0"/>
    </xf>
    <xf numFmtId="0" fontId="18" fillId="0" borderId="0" xfId="0" applyFont="1" applyFill="1"/>
    <xf numFmtId="49" fontId="0" fillId="0" borderId="0" xfId="0" applyNumberForma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O/TEAM/CAD/Projects/Key_Drawings/Open_Projects/DRAFT_KD0654/DRAFT_KDU_0654_201912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 t="str">
            <v>0718</v>
          </cell>
          <cell r="B349">
            <v>718</v>
          </cell>
          <cell r="C349" t="str">
            <v>125 State St</v>
          </cell>
          <cell r="D349" t="str">
            <v>125 State St</v>
          </cell>
        </row>
        <row r="350">
          <cell r="A350">
            <v>1200</v>
          </cell>
          <cell r="B350">
            <v>1200</v>
          </cell>
          <cell r="C350" t="str">
            <v>Electric Substation #1</v>
          </cell>
          <cell r="D350" t="str">
            <v>Electric Substation #1</v>
          </cell>
        </row>
        <row r="351">
          <cell r="A351">
            <v>1201</v>
          </cell>
          <cell r="B351">
            <v>1201</v>
          </cell>
          <cell r="C351" t="str">
            <v>Electric Substation #3</v>
          </cell>
          <cell r="D351" t="str">
            <v>Electric Substation #3</v>
          </cell>
        </row>
        <row r="352">
          <cell r="A352">
            <v>2100</v>
          </cell>
          <cell r="B352">
            <v>2100</v>
          </cell>
          <cell r="C352" t="str">
            <v>Alpha Chi Omega Sorority</v>
          </cell>
          <cell r="D352" t="str">
            <v>Alpha Chi Omega Sorority</v>
          </cell>
        </row>
        <row r="353">
          <cell r="A353">
            <v>2101</v>
          </cell>
          <cell r="B353">
            <v>2101</v>
          </cell>
          <cell r="C353" t="str">
            <v>Beta Theta Pi Fraternity</v>
          </cell>
          <cell r="D353" t="str">
            <v>Beta Theta Pi Fraternity</v>
          </cell>
        </row>
        <row r="354">
          <cell r="A354">
            <v>2102</v>
          </cell>
          <cell r="B354">
            <v>2102</v>
          </cell>
          <cell r="C354" t="str">
            <v>New Kappa Alpha Theta Sorority</v>
          </cell>
          <cell r="D354" t="str">
            <v>New Kappa Alpha Theta Sorority</v>
          </cell>
        </row>
        <row r="355">
          <cell r="A355">
            <v>2103</v>
          </cell>
          <cell r="B355">
            <v>2103</v>
          </cell>
          <cell r="C355" t="str">
            <v>Phi Kappa Tau</v>
          </cell>
          <cell r="D355" t="str">
            <v>Phi Kappa Tau Fraternity</v>
          </cell>
        </row>
        <row r="356">
          <cell r="A356" t="str">
            <v>8633</v>
          </cell>
          <cell r="B356">
            <v>8633</v>
          </cell>
          <cell r="C356" t="str">
            <v>UK HealthCare Good Samaritan Hospital</v>
          </cell>
          <cell r="D356" t="str">
            <v>UK HealthCare Good Samaritan Hospital</v>
          </cell>
        </row>
        <row r="357">
          <cell r="A357" t="str">
            <v>9127</v>
          </cell>
          <cell r="B357">
            <v>9127</v>
          </cell>
          <cell r="C357" t="str">
            <v>1101 S. Limestone</v>
          </cell>
          <cell r="D357" t="str">
            <v>1101 S. Limestone</v>
          </cell>
        </row>
        <row r="358">
          <cell r="A358" t="str">
            <v>9766</v>
          </cell>
          <cell r="B358">
            <v>9766</v>
          </cell>
          <cell r="C358" t="str">
            <v xml:space="preserve">New Equine Analytical Chemistry Lab      </v>
          </cell>
          <cell r="D358" t="str">
            <v>New Equine Lab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0"/>
  <sheetViews>
    <sheetView topLeftCell="A4" zoomScale="90" zoomScaleNormal="90" workbookViewId="0">
      <selection activeCell="I21" sqref="I21"/>
    </sheetView>
  </sheetViews>
  <sheetFormatPr defaultColWidth="9.140625" defaultRowHeight="15" x14ac:dyDescent="0.25"/>
  <cols>
    <col min="1" max="1" width="10.7109375" style="31" customWidth="1"/>
    <col min="2" max="2" width="5.5703125" style="14" bestFit="1" customWidth="1"/>
    <col min="3" max="3" width="21.140625" style="12" bestFit="1" customWidth="1"/>
    <col min="4" max="4" width="9.85546875" style="13" customWidth="1"/>
    <col min="5" max="6" width="10.7109375" style="13" customWidth="1"/>
    <col min="7" max="7" width="18.5703125" style="13" bestFit="1" customWidth="1"/>
    <col min="8" max="8" width="19.28515625" style="13" customWidth="1"/>
    <col min="9" max="9" width="66.7109375" style="13" bestFit="1" customWidth="1"/>
    <col min="10" max="16384" width="9.140625" style="12"/>
  </cols>
  <sheetData>
    <row r="1" spans="1:12" s="27" customFormat="1" ht="30" x14ac:dyDescent="0.25">
      <c r="A1" s="24" t="s">
        <v>7</v>
      </c>
      <c r="B1" s="67" t="s">
        <v>68</v>
      </c>
      <c r="C1" s="67"/>
      <c r="D1" s="20"/>
      <c r="E1" s="20"/>
      <c r="F1" s="25" t="s">
        <v>10</v>
      </c>
      <c r="G1" s="26">
        <v>43837</v>
      </c>
      <c r="H1" s="60">
        <v>43906</v>
      </c>
      <c r="I1" s="20"/>
    </row>
    <row r="2" spans="1:12" s="27" customFormat="1" ht="30" x14ac:dyDescent="0.25">
      <c r="A2" s="24" t="s">
        <v>8</v>
      </c>
      <c r="B2" s="68" t="str">
        <f>VLOOKUP(B1,BuildingList!A:B,2,FALSE)</f>
        <v>Delta Sigma Phi Fraternity</v>
      </c>
      <c r="C2" s="68"/>
      <c r="D2" s="20"/>
      <c r="E2" s="20"/>
      <c r="F2" s="25" t="s">
        <v>12</v>
      </c>
      <c r="G2" s="28" t="s">
        <v>67</v>
      </c>
      <c r="H2" s="20" t="s">
        <v>185</v>
      </c>
      <c r="I2" s="20"/>
    </row>
    <row r="3" spans="1:12" s="27" customFormat="1" ht="30" customHeight="1" x14ac:dyDescent="0.25">
      <c r="A3" s="54" t="s">
        <v>182</v>
      </c>
      <c r="B3" s="69" t="s">
        <v>184</v>
      </c>
      <c r="C3" s="70"/>
      <c r="D3" s="20"/>
      <c r="E3" s="20"/>
      <c r="F3" s="71" t="s">
        <v>211</v>
      </c>
      <c r="G3" s="71"/>
      <c r="H3" s="71"/>
    </row>
    <row r="4" spans="1:12" s="27" customFormat="1" x14ac:dyDescent="0.25">
      <c r="A4" s="29"/>
      <c r="B4" s="29"/>
      <c r="D4" s="20"/>
      <c r="E4" s="20"/>
      <c r="F4" s="20"/>
      <c r="G4" s="20"/>
      <c r="H4" s="20"/>
      <c r="I4" s="20"/>
    </row>
    <row r="5" spans="1:12" s="19" customFormat="1" ht="30.75" thickBot="1" x14ac:dyDescent="0.3">
      <c r="A5" s="17" t="s">
        <v>19</v>
      </c>
      <c r="B5" s="18" t="s">
        <v>14</v>
      </c>
      <c r="C5" s="15" t="s">
        <v>9</v>
      </c>
      <c r="D5" s="15" t="s">
        <v>4</v>
      </c>
      <c r="E5" s="15" t="s">
        <v>1</v>
      </c>
      <c r="F5" s="15" t="s">
        <v>11</v>
      </c>
      <c r="G5" s="15" t="s">
        <v>15</v>
      </c>
      <c r="H5" s="15" t="s">
        <v>16</v>
      </c>
      <c r="I5" s="15" t="s">
        <v>17</v>
      </c>
    </row>
    <row r="6" spans="1:12" s="19" customFormat="1" ht="15.75" thickTop="1" x14ac:dyDescent="0.25">
      <c r="A6" s="49" t="s">
        <v>178</v>
      </c>
      <c r="B6" s="53" t="s">
        <v>69</v>
      </c>
      <c r="C6" s="50" t="s">
        <v>60</v>
      </c>
      <c r="D6" s="49" t="s">
        <v>5</v>
      </c>
      <c r="E6" s="51"/>
      <c r="F6" s="51">
        <v>3575</v>
      </c>
      <c r="G6" s="65" t="s">
        <v>13</v>
      </c>
      <c r="H6" s="65" t="s">
        <v>13</v>
      </c>
      <c r="I6" s="52" t="s">
        <v>179</v>
      </c>
    </row>
    <row r="7" spans="1:12" ht="15" customHeight="1" x14ac:dyDescent="0.25">
      <c r="A7" s="31" t="s">
        <v>79</v>
      </c>
      <c r="B7" s="14" t="s">
        <v>69</v>
      </c>
      <c r="C7" s="13" t="s">
        <v>60</v>
      </c>
      <c r="D7" s="20" t="s">
        <v>5</v>
      </c>
      <c r="E7" s="13">
        <v>128</v>
      </c>
      <c r="F7" s="13">
        <v>122</v>
      </c>
      <c r="G7" s="13" t="s">
        <v>2</v>
      </c>
      <c r="H7" s="13" t="s">
        <v>2</v>
      </c>
      <c r="I7" s="13" t="s">
        <v>168</v>
      </c>
    </row>
    <row r="8" spans="1:12" ht="15" customHeight="1" x14ac:dyDescent="0.25">
      <c r="A8" s="31" t="s">
        <v>80</v>
      </c>
      <c r="B8" s="14" t="s">
        <v>69</v>
      </c>
      <c r="C8" s="13" t="s">
        <v>60</v>
      </c>
      <c r="D8" s="20" t="s">
        <v>5</v>
      </c>
      <c r="E8" s="13">
        <v>80</v>
      </c>
      <c r="F8" s="21">
        <v>81</v>
      </c>
      <c r="G8" s="13" t="s">
        <v>2</v>
      </c>
      <c r="H8" s="13" t="s">
        <v>2</v>
      </c>
      <c r="I8" s="13" t="s">
        <v>169</v>
      </c>
      <c r="K8" s="12">
        <v>0</v>
      </c>
      <c r="L8" s="12">
        <v>3575</v>
      </c>
    </row>
    <row r="9" spans="1:12" ht="15" customHeight="1" x14ac:dyDescent="0.25">
      <c r="A9" s="31" t="s">
        <v>81</v>
      </c>
      <c r="B9" s="14" t="s">
        <v>69</v>
      </c>
      <c r="C9" s="13" t="s">
        <v>60</v>
      </c>
      <c r="D9" s="20" t="s">
        <v>5</v>
      </c>
      <c r="E9" s="13">
        <v>809</v>
      </c>
      <c r="F9" s="13">
        <v>813</v>
      </c>
      <c r="G9" s="13" t="s">
        <v>2</v>
      </c>
      <c r="H9" s="13" t="s">
        <v>2</v>
      </c>
      <c r="I9" s="13" t="s">
        <v>170</v>
      </c>
      <c r="K9" s="12">
        <v>1</v>
      </c>
      <c r="L9" s="12">
        <v>3571</v>
      </c>
    </row>
    <row r="10" spans="1:12" ht="15" customHeight="1" x14ac:dyDescent="0.25">
      <c r="A10" s="31" t="s">
        <v>82</v>
      </c>
      <c r="B10" s="14" t="s">
        <v>69</v>
      </c>
      <c r="C10" s="13" t="s">
        <v>60</v>
      </c>
      <c r="D10" s="20" t="s">
        <v>5</v>
      </c>
      <c r="E10" s="13">
        <v>584</v>
      </c>
      <c r="F10" s="13">
        <v>592</v>
      </c>
      <c r="G10" s="13" t="s">
        <v>2</v>
      </c>
      <c r="H10" s="13" t="s">
        <v>2</v>
      </c>
      <c r="I10" s="13" t="s">
        <v>171</v>
      </c>
      <c r="K10" s="12">
        <v>2</v>
      </c>
      <c r="L10" s="12">
        <v>3148</v>
      </c>
    </row>
    <row r="11" spans="1:12" ht="15" customHeight="1" x14ac:dyDescent="0.25">
      <c r="A11" s="47" t="s">
        <v>83</v>
      </c>
      <c r="B11" s="14" t="s">
        <v>69</v>
      </c>
      <c r="C11" s="13" t="s">
        <v>60</v>
      </c>
      <c r="D11" s="20" t="s">
        <v>5</v>
      </c>
      <c r="E11" s="13">
        <v>291</v>
      </c>
      <c r="F11" s="13">
        <v>307</v>
      </c>
      <c r="G11" s="13" t="s">
        <v>2</v>
      </c>
      <c r="H11" s="13" t="s">
        <v>2</v>
      </c>
      <c r="I11" s="13" t="s">
        <v>170</v>
      </c>
      <c r="K11" s="12">
        <v>3</v>
      </c>
      <c r="L11" s="12">
        <v>3149</v>
      </c>
    </row>
    <row r="12" spans="1:12" ht="15" customHeight="1" x14ac:dyDescent="0.25">
      <c r="A12" s="47" t="s">
        <v>84</v>
      </c>
      <c r="B12" s="14" t="s">
        <v>69</v>
      </c>
      <c r="C12" s="13" t="s">
        <v>60</v>
      </c>
      <c r="D12" s="20" t="s">
        <v>5</v>
      </c>
      <c r="E12" s="13">
        <v>63</v>
      </c>
      <c r="F12" s="13">
        <v>66</v>
      </c>
      <c r="G12" s="13" t="s">
        <v>2</v>
      </c>
      <c r="H12" s="13" t="s">
        <v>2</v>
      </c>
      <c r="I12" s="13" t="s">
        <v>172</v>
      </c>
      <c r="L12" s="12">
        <f>SUM(L8:L11)</f>
        <v>13443</v>
      </c>
    </row>
    <row r="13" spans="1:12" ht="15" customHeight="1" x14ac:dyDescent="0.25">
      <c r="A13" s="47" t="s">
        <v>85</v>
      </c>
      <c r="B13" s="14" t="s">
        <v>69</v>
      </c>
      <c r="C13" s="13" t="s">
        <v>60</v>
      </c>
      <c r="D13" s="20" t="s">
        <v>5</v>
      </c>
      <c r="E13" s="13">
        <v>138</v>
      </c>
      <c r="F13" s="13">
        <v>171</v>
      </c>
      <c r="G13" s="13" t="s">
        <v>2</v>
      </c>
      <c r="H13" s="13" t="s">
        <v>2</v>
      </c>
      <c r="I13" s="13" t="s">
        <v>173</v>
      </c>
    </row>
    <row r="14" spans="1:12" ht="15" customHeight="1" x14ac:dyDescent="0.25">
      <c r="A14" s="47" t="s">
        <v>177</v>
      </c>
      <c r="B14" s="14" t="s">
        <v>69</v>
      </c>
      <c r="C14" s="13" t="s">
        <v>42</v>
      </c>
      <c r="D14" s="20" t="s">
        <v>5</v>
      </c>
      <c r="E14" s="13">
        <v>15</v>
      </c>
      <c r="F14" s="13">
        <v>0</v>
      </c>
      <c r="G14" s="13" t="s">
        <v>2</v>
      </c>
      <c r="H14" s="13" t="s">
        <v>2</v>
      </c>
      <c r="I14" s="13" t="s">
        <v>212</v>
      </c>
    </row>
    <row r="15" spans="1:12" ht="15" customHeight="1" x14ac:dyDescent="0.25">
      <c r="A15" s="47" t="s">
        <v>176</v>
      </c>
      <c r="B15" s="14" t="s">
        <v>69</v>
      </c>
      <c r="C15" s="13" t="s">
        <v>42</v>
      </c>
      <c r="D15" s="20" t="s">
        <v>5</v>
      </c>
      <c r="E15" s="13">
        <v>25</v>
      </c>
      <c r="F15" s="13">
        <v>0</v>
      </c>
      <c r="G15" s="13" t="s">
        <v>2</v>
      </c>
      <c r="H15" s="13" t="s">
        <v>2</v>
      </c>
      <c r="I15" s="13" t="s">
        <v>212</v>
      </c>
    </row>
    <row r="16" spans="1:12" ht="15" customHeight="1" x14ac:dyDescent="0.25">
      <c r="A16" s="47" t="s">
        <v>86</v>
      </c>
      <c r="B16" s="14" t="s">
        <v>69</v>
      </c>
      <c r="C16" s="13" t="s">
        <v>60</v>
      </c>
      <c r="D16" s="20" t="s">
        <v>5</v>
      </c>
      <c r="E16" s="13">
        <v>51</v>
      </c>
      <c r="F16" s="13">
        <v>44</v>
      </c>
      <c r="G16" s="13" t="s">
        <v>2</v>
      </c>
      <c r="H16" s="13" t="s">
        <v>2</v>
      </c>
      <c r="I16" s="13" t="s">
        <v>174</v>
      </c>
    </row>
    <row r="17" spans="1:9" ht="15" customHeight="1" x14ac:dyDescent="0.25">
      <c r="A17" s="47" t="s">
        <v>87</v>
      </c>
      <c r="B17" s="14" t="s">
        <v>69</v>
      </c>
      <c r="C17" s="13" t="s">
        <v>60</v>
      </c>
      <c r="D17" s="20" t="s">
        <v>5</v>
      </c>
      <c r="E17" s="13">
        <v>95</v>
      </c>
      <c r="F17" s="13">
        <v>86</v>
      </c>
      <c r="G17" s="13" t="s">
        <v>2</v>
      </c>
      <c r="H17" s="13" t="s">
        <v>2</v>
      </c>
      <c r="I17" s="13" t="s">
        <v>169</v>
      </c>
    </row>
    <row r="18" spans="1:9" ht="15.75" customHeight="1" x14ac:dyDescent="0.25">
      <c r="A18" s="47" t="s">
        <v>88</v>
      </c>
      <c r="B18" s="14" t="s">
        <v>69</v>
      </c>
      <c r="C18" s="13" t="s">
        <v>60</v>
      </c>
      <c r="D18" s="20" t="s">
        <v>5</v>
      </c>
      <c r="E18" s="13">
        <v>72</v>
      </c>
      <c r="F18" s="13">
        <v>76</v>
      </c>
      <c r="G18" s="13" t="s">
        <v>2</v>
      </c>
      <c r="H18" s="13" t="s">
        <v>2</v>
      </c>
      <c r="I18" s="13" t="s">
        <v>168</v>
      </c>
    </row>
    <row r="19" spans="1:9" ht="15" customHeight="1" x14ac:dyDescent="0.25">
      <c r="A19" s="31" t="s">
        <v>71</v>
      </c>
      <c r="B19" s="16" t="s">
        <v>69</v>
      </c>
      <c r="C19" s="13" t="s">
        <v>60</v>
      </c>
      <c r="D19" s="20" t="s">
        <v>5</v>
      </c>
      <c r="E19" s="13">
        <v>186</v>
      </c>
      <c r="F19" s="13">
        <v>189</v>
      </c>
      <c r="G19" s="13" t="s">
        <v>2</v>
      </c>
      <c r="H19" s="13" t="s">
        <v>2</v>
      </c>
      <c r="I19" s="13" t="s">
        <v>175</v>
      </c>
    </row>
    <row r="20" spans="1:9" ht="15" customHeight="1" x14ac:dyDescent="0.25">
      <c r="A20" s="32" t="s">
        <v>70</v>
      </c>
      <c r="B20" s="16" t="s">
        <v>69</v>
      </c>
      <c r="C20" s="13" t="s">
        <v>60</v>
      </c>
      <c r="D20" s="20" t="s">
        <v>5</v>
      </c>
      <c r="E20" s="13">
        <v>365</v>
      </c>
      <c r="F20" s="13">
        <v>374</v>
      </c>
      <c r="G20" s="13" t="s">
        <v>2</v>
      </c>
      <c r="H20" s="13" t="s">
        <v>2</v>
      </c>
      <c r="I20" s="13" t="s">
        <v>169</v>
      </c>
    </row>
    <row r="21" spans="1:9" ht="15" customHeight="1" x14ac:dyDescent="0.25">
      <c r="A21" s="47" t="s">
        <v>316</v>
      </c>
      <c r="B21" s="14" t="s">
        <v>69</v>
      </c>
      <c r="C21" s="13" t="s">
        <v>60</v>
      </c>
      <c r="D21" s="20" t="s">
        <v>5</v>
      </c>
      <c r="E21" s="13">
        <v>61</v>
      </c>
      <c r="F21" s="13">
        <v>62</v>
      </c>
      <c r="G21" s="13" t="s">
        <v>2</v>
      </c>
      <c r="H21" s="13" t="s">
        <v>2</v>
      </c>
      <c r="I21" s="13" t="s">
        <v>168</v>
      </c>
    </row>
    <row r="22" spans="1:9" ht="15" customHeight="1" x14ac:dyDescent="0.25">
      <c r="A22" s="47" t="s">
        <v>317</v>
      </c>
      <c r="B22" s="14" t="s">
        <v>69</v>
      </c>
      <c r="C22" s="13" t="s">
        <v>60</v>
      </c>
      <c r="D22" s="20" t="s">
        <v>5</v>
      </c>
      <c r="E22" s="13">
        <v>113</v>
      </c>
      <c r="F22" s="13">
        <v>110</v>
      </c>
      <c r="G22" s="13" t="s">
        <v>2</v>
      </c>
      <c r="H22" s="13" t="s">
        <v>2</v>
      </c>
      <c r="I22" s="13" t="s">
        <v>168</v>
      </c>
    </row>
    <row r="23" spans="1:9" s="19" customFormat="1" x14ac:dyDescent="0.25">
      <c r="A23" s="49" t="s">
        <v>178</v>
      </c>
      <c r="B23" s="53" t="s">
        <v>73</v>
      </c>
      <c r="C23" s="50" t="s">
        <v>60</v>
      </c>
      <c r="D23" s="49" t="s">
        <v>5</v>
      </c>
      <c r="E23" s="51"/>
      <c r="F23" s="51">
        <v>3571</v>
      </c>
      <c r="G23" s="65" t="s">
        <v>13</v>
      </c>
      <c r="H23" s="65" t="s">
        <v>13</v>
      </c>
      <c r="I23" s="52" t="s">
        <v>180</v>
      </c>
    </row>
    <row r="24" spans="1:9" ht="15" customHeight="1" x14ac:dyDescent="0.25">
      <c r="A24" s="47" t="s">
        <v>89</v>
      </c>
      <c r="B24" s="14" t="s">
        <v>73</v>
      </c>
      <c r="C24" s="13" t="s">
        <v>60</v>
      </c>
      <c r="D24" s="20" t="s">
        <v>5</v>
      </c>
      <c r="E24" s="13">
        <v>221</v>
      </c>
      <c r="F24" s="13">
        <v>276</v>
      </c>
      <c r="G24" s="13" t="s">
        <v>2</v>
      </c>
      <c r="H24" s="13" t="s">
        <v>2</v>
      </c>
      <c r="I24" s="13" t="s">
        <v>168</v>
      </c>
    </row>
    <row r="25" spans="1:9" ht="15" customHeight="1" x14ac:dyDescent="0.25">
      <c r="A25" s="47" t="s">
        <v>90</v>
      </c>
      <c r="B25" s="14" t="s">
        <v>73</v>
      </c>
      <c r="C25" s="13" t="s">
        <v>60</v>
      </c>
      <c r="D25" s="20" t="s">
        <v>5</v>
      </c>
      <c r="E25" s="13">
        <v>809</v>
      </c>
      <c r="F25" s="13">
        <v>800</v>
      </c>
      <c r="G25" s="13" t="s">
        <v>2</v>
      </c>
      <c r="H25" s="13" t="s">
        <v>2</v>
      </c>
      <c r="I25" s="13" t="s">
        <v>169</v>
      </c>
    </row>
    <row r="26" spans="1:9" ht="15" customHeight="1" x14ac:dyDescent="0.25">
      <c r="A26" s="47" t="s">
        <v>91</v>
      </c>
      <c r="B26" s="14" t="s">
        <v>73</v>
      </c>
      <c r="C26" s="13" t="s">
        <v>60</v>
      </c>
      <c r="D26" s="20" t="s">
        <v>5</v>
      </c>
      <c r="E26" s="13">
        <v>623</v>
      </c>
      <c r="F26" s="13">
        <v>644</v>
      </c>
      <c r="G26" s="13" t="s">
        <v>2</v>
      </c>
      <c r="H26" s="13" t="s">
        <v>2</v>
      </c>
      <c r="I26" s="13" t="s">
        <v>169</v>
      </c>
    </row>
    <row r="27" spans="1:9" ht="15" customHeight="1" x14ac:dyDescent="0.25">
      <c r="A27" s="47" t="s">
        <v>72</v>
      </c>
      <c r="B27" s="14" t="s">
        <v>73</v>
      </c>
      <c r="C27" s="13" t="s">
        <v>60</v>
      </c>
      <c r="D27" s="20" t="s">
        <v>5</v>
      </c>
      <c r="E27" s="13">
        <v>96</v>
      </c>
      <c r="F27" s="13">
        <v>91</v>
      </c>
      <c r="G27" s="13" t="s">
        <v>2</v>
      </c>
      <c r="H27" s="13" t="s">
        <v>2</v>
      </c>
      <c r="I27" s="13" t="s">
        <v>169</v>
      </c>
    </row>
    <row r="28" spans="1:9" ht="15" customHeight="1" x14ac:dyDescent="0.25">
      <c r="A28" s="47" t="s">
        <v>92</v>
      </c>
      <c r="B28" s="14" t="s">
        <v>73</v>
      </c>
      <c r="C28" s="13" t="s">
        <v>60</v>
      </c>
      <c r="D28" s="20" t="s">
        <v>5</v>
      </c>
      <c r="E28" s="13">
        <v>356</v>
      </c>
      <c r="F28" s="13">
        <v>154</v>
      </c>
      <c r="G28" s="13" t="s">
        <v>2</v>
      </c>
      <c r="H28" s="13" t="s">
        <v>2</v>
      </c>
      <c r="I28" s="13" t="s">
        <v>209</v>
      </c>
    </row>
    <row r="29" spans="1:9" ht="15" customHeight="1" x14ac:dyDescent="0.25">
      <c r="A29" s="47" t="s">
        <v>186</v>
      </c>
      <c r="B29" s="14" t="s">
        <v>73</v>
      </c>
      <c r="C29" s="13" t="s">
        <v>40</v>
      </c>
      <c r="D29" s="20" t="s">
        <v>5</v>
      </c>
      <c r="E29" s="13">
        <v>0</v>
      </c>
      <c r="F29" s="13">
        <v>197</v>
      </c>
      <c r="G29" s="13" t="s">
        <v>3</v>
      </c>
      <c r="H29" s="13" t="s">
        <v>18</v>
      </c>
    </row>
    <row r="30" spans="1:9" ht="15" customHeight="1" x14ac:dyDescent="0.25">
      <c r="A30" s="47" t="s">
        <v>93</v>
      </c>
      <c r="B30" s="14" t="s">
        <v>73</v>
      </c>
      <c r="C30" s="13" t="s">
        <v>60</v>
      </c>
      <c r="D30" s="20" t="s">
        <v>5</v>
      </c>
      <c r="E30" s="13">
        <v>140</v>
      </c>
      <c r="F30" s="13">
        <v>136</v>
      </c>
      <c r="G30" s="13" t="s">
        <v>2</v>
      </c>
      <c r="H30" s="13" t="s">
        <v>2</v>
      </c>
      <c r="I30" s="13" t="s">
        <v>196</v>
      </c>
    </row>
    <row r="31" spans="1:9" ht="15" customHeight="1" x14ac:dyDescent="0.25">
      <c r="A31" s="47" t="s">
        <v>94</v>
      </c>
      <c r="B31" s="14" t="s">
        <v>73</v>
      </c>
      <c r="C31" s="13" t="s">
        <v>60</v>
      </c>
      <c r="D31" s="20" t="s">
        <v>5</v>
      </c>
      <c r="E31" s="13">
        <v>86</v>
      </c>
      <c r="F31" s="13">
        <v>87</v>
      </c>
      <c r="G31" s="13" t="s">
        <v>2</v>
      </c>
      <c r="H31" s="13" t="s">
        <v>2</v>
      </c>
      <c r="I31" s="13" t="s">
        <v>197</v>
      </c>
    </row>
    <row r="32" spans="1:9" ht="15" customHeight="1" x14ac:dyDescent="0.25">
      <c r="A32" s="32" t="s">
        <v>95</v>
      </c>
      <c r="B32" s="14" t="s">
        <v>73</v>
      </c>
      <c r="C32" s="13" t="s">
        <v>60</v>
      </c>
      <c r="D32" s="20" t="s">
        <v>5</v>
      </c>
      <c r="E32" s="13">
        <v>14</v>
      </c>
      <c r="F32" s="13">
        <v>13</v>
      </c>
      <c r="G32" s="13" t="s">
        <v>2</v>
      </c>
      <c r="H32" s="13" t="s">
        <v>2</v>
      </c>
      <c r="I32" s="13" t="s">
        <v>197</v>
      </c>
    </row>
    <row r="33" spans="1:9" ht="15" customHeight="1" x14ac:dyDescent="0.25">
      <c r="A33" s="31" t="s">
        <v>96</v>
      </c>
      <c r="B33" s="14" t="s">
        <v>73</v>
      </c>
      <c r="C33" s="13" t="s">
        <v>60</v>
      </c>
      <c r="D33" s="20" t="s">
        <v>5</v>
      </c>
      <c r="E33" s="13">
        <v>451</v>
      </c>
      <c r="F33" s="13">
        <v>441</v>
      </c>
      <c r="G33" s="13" t="s">
        <v>2</v>
      </c>
      <c r="H33" s="13" t="s">
        <v>2</v>
      </c>
      <c r="I33" s="13" t="s">
        <v>174</v>
      </c>
    </row>
    <row r="34" spans="1:9" ht="15" customHeight="1" x14ac:dyDescent="0.25">
      <c r="A34" s="47" t="s">
        <v>74</v>
      </c>
      <c r="B34" s="14" t="s">
        <v>73</v>
      </c>
      <c r="C34" s="13" t="s">
        <v>60</v>
      </c>
      <c r="D34" s="20" t="s">
        <v>5</v>
      </c>
      <c r="E34" s="13">
        <v>113</v>
      </c>
      <c r="F34" s="13">
        <v>59</v>
      </c>
      <c r="G34" s="13" t="s">
        <v>2</v>
      </c>
      <c r="H34" s="13" t="s">
        <v>2</v>
      </c>
      <c r="I34" s="13" t="s">
        <v>168</v>
      </c>
    </row>
    <row r="35" spans="1:9" ht="15" customHeight="1" x14ac:dyDescent="0.25">
      <c r="A35" s="47" t="s">
        <v>117</v>
      </c>
      <c r="B35" s="14" t="s">
        <v>73</v>
      </c>
      <c r="C35" s="13" t="s">
        <v>60</v>
      </c>
      <c r="D35" s="20" t="s">
        <v>5</v>
      </c>
      <c r="E35" s="13">
        <v>128</v>
      </c>
      <c r="F35" s="13">
        <v>96</v>
      </c>
      <c r="G35" s="13" t="s">
        <v>2</v>
      </c>
      <c r="H35" s="13" t="s">
        <v>2</v>
      </c>
      <c r="I35" s="13" t="s">
        <v>168</v>
      </c>
    </row>
    <row r="36" spans="1:9" ht="15" customHeight="1" x14ac:dyDescent="0.25">
      <c r="A36" s="47" t="s">
        <v>188</v>
      </c>
      <c r="B36" s="16" t="s">
        <v>73</v>
      </c>
      <c r="C36" s="13" t="s">
        <v>40</v>
      </c>
      <c r="D36" s="20" t="s">
        <v>5</v>
      </c>
      <c r="E36" s="13">
        <v>0</v>
      </c>
      <c r="F36" s="13">
        <v>13</v>
      </c>
      <c r="G36" s="13" t="s">
        <v>13</v>
      </c>
      <c r="H36" s="13" t="s">
        <v>13</v>
      </c>
      <c r="I36" s="13" t="s">
        <v>189</v>
      </c>
    </row>
    <row r="37" spans="1:9" s="19" customFormat="1" x14ac:dyDescent="0.25">
      <c r="A37" s="49" t="s">
        <v>178</v>
      </c>
      <c r="B37" s="53" t="s">
        <v>76</v>
      </c>
      <c r="C37" s="50" t="s">
        <v>60</v>
      </c>
      <c r="D37" s="49" t="s">
        <v>5</v>
      </c>
      <c r="E37" s="51"/>
      <c r="F37" s="51">
        <v>3148</v>
      </c>
      <c r="G37" s="65" t="s">
        <v>13</v>
      </c>
      <c r="H37" s="65" t="s">
        <v>13</v>
      </c>
      <c r="I37" s="65" t="s">
        <v>181</v>
      </c>
    </row>
    <row r="38" spans="1:9" ht="15" customHeight="1" x14ac:dyDescent="0.25">
      <c r="A38" s="47" t="s">
        <v>75</v>
      </c>
      <c r="B38" s="14" t="s">
        <v>76</v>
      </c>
      <c r="C38" s="13" t="s">
        <v>60</v>
      </c>
      <c r="D38" s="20" t="s">
        <v>5</v>
      </c>
      <c r="E38" s="13">
        <v>315</v>
      </c>
      <c r="F38" s="13">
        <v>347</v>
      </c>
      <c r="G38" s="13" t="s">
        <v>2</v>
      </c>
      <c r="H38" s="13" t="s">
        <v>2</v>
      </c>
      <c r="I38" s="13" t="s">
        <v>168</v>
      </c>
    </row>
    <row r="39" spans="1:9" ht="15" customHeight="1" x14ac:dyDescent="0.25">
      <c r="A39" s="48" t="s">
        <v>190</v>
      </c>
      <c r="B39" s="14" t="s">
        <v>76</v>
      </c>
      <c r="C39" s="13" t="s">
        <v>60</v>
      </c>
      <c r="D39" s="20" t="s">
        <v>5</v>
      </c>
      <c r="E39" s="13">
        <v>17</v>
      </c>
      <c r="F39" s="13">
        <v>14</v>
      </c>
      <c r="G39" s="13" t="s">
        <v>2</v>
      </c>
      <c r="H39" s="13" t="s">
        <v>2</v>
      </c>
      <c r="I39" s="13" t="s">
        <v>169</v>
      </c>
    </row>
    <row r="40" spans="1:9" ht="15" customHeight="1" x14ac:dyDescent="0.25">
      <c r="A40" s="48" t="s">
        <v>191</v>
      </c>
      <c r="B40" s="14" t="s">
        <v>76</v>
      </c>
      <c r="C40" s="13" t="s">
        <v>60</v>
      </c>
      <c r="D40" s="20" t="s">
        <v>5</v>
      </c>
      <c r="E40" s="13">
        <v>14</v>
      </c>
      <c r="F40" s="13">
        <v>17</v>
      </c>
      <c r="G40" s="13" t="s">
        <v>2</v>
      </c>
      <c r="H40" s="13" t="s">
        <v>2</v>
      </c>
      <c r="I40" s="13" t="s">
        <v>201</v>
      </c>
    </row>
    <row r="41" spans="1:9" ht="15" customHeight="1" x14ac:dyDescent="0.25">
      <c r="A41" s="48" t="s">
        <v>167</v>
      </c>
      <c r="B41" s="14" t="s">
        <v>76</v>
      </c>
      <c r="C41" s="13" t="s">
        <v>60</v>
      </c>
      <c r="D41" s="20" t="s">
        <v>5</v>
      </c>
      <c r="E41" s="13">
        <v>15</v>
      </c>
      <c r="F41" s="13">
        <v>14</v>
      </c>
      <c r="G41" s="13" t="s">
        <v>2</v>
      </c>
      <c r="H41" s="13" t="s">
        <v>2</v>
      </c>
      <c r="I41" s="13" t="s">
        <v>200</v>
      </c>
    </row>
    <row r="42" spans="1:9" ht="15" customHeight="1" x14ac:dyDescent="0.25">
      <c r="A42" s="47" t="s">
        <v>97</v>
      </c>
      <c r="B42" s="14" t="s">
        <v>76</v>
      </c>
      <c r="C42" s="13" t="s">
        <v>60</v>
      </c>
      <c r="D42" s="20" t="s">
        <v>5</v>
      </c>
      <c r="E42" s="13">
        <v>257</v>
      </c>
      <c r="F42" s="13">
        <v>246</v>
      </c>
      <c r="G42" s="13" t="s">
        <v>2</v>
      </c>
      <c r="H42" s="13" t="s">
        <v>2</v>
      </c>
      <c r="I42" s="13" t="s">
        <v>199</v>
      </c>
    </row>
    <row r="43" spans="1:9" ht="15" customHeight="1" x14ac:dyDescent="0.25">
      <c r="A43" s="48" t="s">
        <v>202</v>
      </c>
      <c r="B43" s="14" t="s">
        <v>76</v>
      </c>
      <c r="C43" s="13" t="s">
        <v>30</v>
      </c>
      <c r="D43" s="20" t="s">
        <v>6</v>
      </c>
      <c r="E43" s="13">
        <v>172</v>
      </c>
      <c r="F43" s="13">
        <v>172</v>
      </c>
      <c r="G43" s="13" t="s">
        <v>2</v>
      </c>
      <c r="H43" s="13" t="s">
        <v>2</v>
      </c>
      <c r="I43" s="13" t="s">
        <v>199</v>
      </c>
    </row>
    <row r="44" spans="1:9" ht="15" customHeight="1" x14ac:dyDescent="0.25">
      <c r="A44" s="47" t="s">
        <v>98</v>
      </c>
      <c r="B44" s="14" t="s">
        <v>76</v>
      </c>
      <c r="C44" s="13" t="s">
        <v>60</v>
      </c>
      <c r="D44" s="20" t="s">
        <v>5</v>
      </c>
      <c r="E44" s="13">
        <v>173</v>
      </c>
      <c r="F44" s="13">
        <v>169</v>
      </c>
      <c r="G44" s="13" t="s">
        <v>2</v>
      </c>
      <c r="H44" s="13" t="s">
        <v>2</v>
      </c>
      <c r="I44" s="13" t="s">
        <v>208</v>
      </c>
    </row>
    <row r="45" spans="1:9" ht="15" customHeight="1" x14ac:dyDescent="0.25">
      <c r="A45" s="47" t="s">
        <v>99</v>
      </c>
      <c r="B45" s="14" t="s">
        <v>76</v>
      </c>
      <c r="C45" s="13" t="s">
        <v>60</v>
      </c>
      <c r="D45" s="20" t="s">
        <v>5</v>
      </c>
      <c r="E45" s="13">
        <v>141</v>
      </c>
      <c r="F45" s="13">
        <v>148</v>
      </c>
      <c r="G45" s="13" t="s">
        <v>2</v>
      </c>
      <c r="H45" s="13" t="s">
        <v>2</v>
      </c>
      <c r="I45" s="13" t="s">
        <v>199</v>
      </c>
    </row>
    <row r="46" spans="1:9" ht="15" customHeight="1" x14ac:dyDescent="0.25">
      <c r="A46" s="47" t="s">
        <v>203</v>
      </c>
      <c r="B46" s="14" t="s">
        <v>76</v>
      </c>
      <c r="C46" s="13" t="s">
        <v>42</v>
      </c>
      <c r="D46" s="20" t="s">
        <v>5</v>
      </c>
      <c r="E46" s="13">
        <v>8</v>
      </c>
      <c r="F46" s="13">
        <v>0</v>
      </c>
      <c r="G46" s="13" t="s">
        <v>13</v>
      </c>
      <c r="H46" s="13" t="s">
        <v>13</v>
      </c>
      <c r="I46" s="13" t="s">
        <v>169</v>
      </c>
    </row>
    <row r="47" spans="1:9" ht="15" customHeight="1" x14ac:dyDescent="0.25">
      <c r="A47" s="47" t="s">
        <v>100</v>
      </c>
      <c r="B47" s="14" t="s">
        <v>76</v>
      </c>
      <c r="C47" s="13" t="s">
        <v>60</v>
      </c>
      <c r="D47" s="20" t="s">
        <v>5</v>
      </c>
      <c r="E47" s="13">
        <v>172</v>
      </c>
      <c r="F47" s="13">
        <v>170</v>
      </c>
      <c r="G47" s="13" t="s">
        <v>2</v>
      </c>
      <c r="H47" s="13" t="s">
        <v>2</v>
      </c>
      <c r="I47" s="13" t="s">
        <v>199</v>
      </c>
    </row>
    <row r="48" spans="1:9" ht="15" customHeight="1" x14ac:dyDescent="0.25">
      <c r="A48" s="47" t="s">
        <v>204</v>
      </c>
      <c r="B48" s="16" t="s">
        <v>76</v>
      </c>
      <c r="C48" s="13" t="s">
        <v>30</v>
      </c>
      <c r="D48" s="20" t="s">
        <v>6</v>
      </c>
      <c r="E48" s="13">
        <v>172</v>
      </c>
      <c r="F48" s="13">
        <v>172</v>
      </c>
      <c r="G48" s="13" t="s">
        <v>2</v>
      </c>
      <c r="H48" s="13" t="s">
        <v>2</v>
      </c>
      <c r="I48" s="13" t="s">
        <v>199</v>
      </c>
    </row>
    <row r="49" spans="1:9" ht="15" customHeight="1" x14ac:dyDescent="0.25">
      <c r="A49" s="47" t="s">
        <v>101</v>
      </c>
      <c r="B49" s="14" t="s">
        <v>76</v>
      </c>
      <c r="C49" s="13" t="s">
        <v>60</v>
      </c>
      <c r="D49" s="20" t="s">
        <v>5</v>
      </c>
      <c r="E49" s="13">
        <v>172</v>
      </c>
      <c r="F49" s="13">
        <v>171</v>
      </c>
      <c r="G49" s="13" t="s">
        <v>2</v>
      </c>
      <c r="H49" s="13" t="s">
        <v>2</v>
      </c>
      <c r="I49" s="13" t="s">
        <v>199</v>
      </c>
    </row>
    <row r="50" spans="1:9" ht="15" customHeight="1" x14ac:dyDescent="0.25">
      <c r="A50" s="47" t="s">
        <v>102</v>
      </c>
      <c r="B50" s="14" t="s">
        <v>76</v>
      </c>
      <c r="C50" s="13" t="s">
        <v>60</v>
      </c>
      <c r="D50" s="20" t="s">
        <v>5</v>
      </c>
      <c r="E50" s="13">
        <v>172</v>
      </c>
      <c r="F50" s="13">
        <v>169</v>
      </c>
      <c r="G50" s="13" t="s">
        <v>2</v>
      </c>
      <c r="H50" s="13" t="s">
        <v>2</v>
      </c>
      <c r="I50" s="13" t="s">
        <v>199</v>
      </c>
    </row>
    <row r="51" spans="1:9" ht="15" customHeight="1" x14ac:dyDescent="0.25">
      <c r="A51" s="47" t="s">
        <v>103</v>
      </c>
      <c r="B51" s="14" t="s">
        <v>76</v>
      </c>
      <c r="C51" s="13" t="s">
        <v>60</v>
      </c>
      <c r="D51" s="20" t="s">
        <v>5</v>
      </c>
      <c r="E51" s="13">
        <v>172</v>
      </c>
      <c r="F51" s="13">
        <v>166</v>
      </c>
      <c r="G51" s="13" t="s">
        <v>2</v>
      </c>
      <c r="H51" s="13" t="s">
        <v>2</v>
      </c>
      <c r="I51" s="13" t="s">
        <v>199</v>
      </c>
    </row>
    <row r="52" spans="1:9" ht="15" customHeight="1" x14ac:dyDescent="0.25">
      <c r="A52" s="47" t="s">
        <v>104</v>
      </c>
      <c r="B52" s="14" t="s">
        <v>76</v>
      </c>
      <c r="C52" s="13" t="s">
        <v>60</v>
      </c>
      <c r="D52" s="20" t="s">
        <v>5</v>
      </c>
      <c r="E52" s="13">
        <v>172</v>
      </c>
      <c r="F52" s="13">
        <v>163</v>
      </c>
      <c r="G52" s="13" t="s">
        <v>2</v>
      </c>
      <c r="H52" s="13" t="s">
        <v>2</v>
      </c>
      <c r="I52" s="13" t="s">
        <v>199</v>
      </c>
    </row>
    <row r="53" spans="1:9" ht="15" customHeight="1" x14ac:dyDescent="0.25">
      <c r="A53" s="47" t="s">
        <v>105</v>
      </c>
      <c r="B53" s="14" t="s">
        <v>76</v>
      </c>
      <c r="C53" s="13" t="s">
        <v>60</v>
      </c>
      <c r="D53" s="20" t="s">
        <v>5</v>
      </c>
      <c r="E53" s="13">
        <v>132</v>
      </c>
      <c r="F53" s="13">
        <v>131</v>
      </c>
      <c r="G53" s="13" t="s">
        <v>2</v>
      </c>
      <c r="H53" s="13" t="s">
        <v>2</v>
      </c>
      <c r="I53" s="13" t="s">
        <v>172</v>
      </c>
    </row>
    <row r="54" spans="1:9" ht="15" customHeight="1" x14ac:dyDescent="0.25">
      <c r="A54" s="47" t="s">
        <v>106</v>
      </c>
      <c r="B54" s="14" t="s">
        <v>76</v>
      </c>
      <c r="C54" s="13" t="s">
        <v>60</v>
      </c>
      <c r="D54" s="20" t="s">
        <v>5</v>
      </c>
      <c r="E54" s="13">
        <v>155</v>
      </c>
      <c r="F54" s="13">
        <v>163</v>
      </c>
      <c r="G54" s="13" t="s">
        <v>2</v>
      </c>
      <c r="H54" s="13" t="s">
        <v>2</v>
      </c>
      <c r="I54" s="13" t="s">
        <v>172</v>
      </c>
    </row>
    <row r="55" spans="1:9" ht="15" customHeight="1" x14ac:dyDescent="0.25">
      <c r="A55" s="47" t="s">
        <v>118</v>
      </c>
      <c r="B55" s="14" t="s">
        <v>76</v>
      </c>
      <c r="C55" s="13" t="s">
        <v>60</v>
      </c>
      <c r="D55" s="20" t="s">
        <v>5</v>
      </c>
      <c r="E55" s="13">
        <v>116</v>
      </c>
      <c r="F55" s="13">
        <v>150</v>
      </c>
      <c r="G55" s="13" t="s">
        <v>2</v>
      </c>
      <c r="H55" s="13" t="s">
        <v>2</v>
      </c>
      <c r="I55" s="13" t="s">
        <v>168</v>
      </c>
    </row>
    <row r="56" spans="1:9" ht="15" customHeight="1" x14ac:dyDescent="0.25">
      <c r="A56" s="47" t="s">
        <v>119</v>
      </c>
      <c r="B56" s="14" t="s">
        <v>76</v>
      </c>
      <c r="C56" s="13" t="s">
        <v>60</v>
      </c>
      <c r="D56" s="20" t="s">
        <v>5</v>
      </c>
      <c r="E56" s="13">
        <v>116</v>
      </c>
      <c r="F56" s="13">
        <v>115</v>
      </c>
      <c r="G56" s="13" t="s">
        <v>2</v>
      </c>
      <c r="H56" s="13" t="s">
        <v>2</v>
      </c>
      <c r="I56" s="13" t="s">
        <v>168</v>
      </c>
    </row>
    <row r="57" spans="1:9" ht="15" customHeight="1" x14ac:dyDescent="0.25">
      <c r="A57" s="49" t="s">
        <v>178</v>
      </c>
      <c r="B57" s="53" t="s">
        <v>77</v>
      </c>
      <c r="C57" s="50" t="s">
        <v>60</v>
      </c>
      <c r="D57" s="49" t="s">
        <v>5</v>
      </c>
      <c r="E57" s="51"/>
      <c r="F57" s="51">
        <v>3149</v>
      </c>
      <c r="G57" s="65" t="s">
        <v>13</v>
      </c>
      <c r="H57" s="65" t="s">
        <v>13</v>
      </c>
      <c r="I57" s="52" t="s">
        <v>183</v>
      </c>
    </row>
    <row r="58" spans="1:9" ht="15" customHeight="1" x14ac:dyDescent="0.25">
      <c r="A58" s="47" t="s">
        <v>107</v>
      </c>
      <c r="B58" s="14" t="s">
        <v>77</v>
      </c>
      <c r="C58" s="13" t="s">
        <v>60</v>
      </c>
      <c r="D58" s="20" t="s">
        <v>5</v>
      </c>
      <c r="E58" s="13">
        <v>315</v>
      </c>
      <c r="F58" s="13">
        <v>347</v>
      </c>
      <c r="G58" s="13" t="s">
        <v>2</v>
      </c>
      <c r="H58" s="13" t="s">
        <v>2</v>
      </c>
      <c r="I58" s="13" t="s">
        <v>168</v>
      </c>
    </row>
    <row r="59" spans="1:9" ht="15" customHeight="1" x14ac:dyDescent="0.25">
      <c r="A59" s="48" t="s">
        <v>192</v>
      </c>
      <c r="B59" s="14" t="s">
        <v>77</v>
      </c>
      <c r="C59" s="13" t="s">
        <v>60</v>
      </c>
      <c r="D59" s="20" t="s">
        <v>5</v>
      </c>
      <c r="E59" s="13">
        <v>17</v>
      </c>
      <c r="F59" s="13">
        <v>14</v>
      </c>
      <c r="G59" s="13" t="s">
        <v>2</v>
      </c>
      <c r="H59" s="13" t="s">
        <v>2</v>
      </c>
      <c r="I59" s="13" t="s">
        <v>169</v>
      </c>
    </row>
    <row r="60" spans="1:9" ht="15" customHeight="1" x14ac:dyDescent="0.25">
      <c r="A60" s="48" t="s">
        <v>193</v>
      </c>
      <c r="B60" s="14" t="s">
        <v>77</v>
      </c>
      <c r="C60" s="13" t="s">
        <v>60</v>
      </c>
      <c r="D60" s="20" t="s">
        <v>5</v>
      </c>
      <c r="E60" s="13">
        <v>14</v>
      </c>
      <c r="F60" s="13">
        <v>17</v>
      </c>
      <c r="G60" s="13" t="s">
        <v>2</v>
      </c>
      <c r="H60" s="13" t="s">
        <v>2</v>
      </c>
      <c r="I60" s="13" t="s">
        <v>205</v>
      </c>
    </row>
    <row r="61" spans="1:9" ht="15" customHeight="1" x14ac:dyDescent="0.25">
      <c r="A61" s="48" t="s">
        <v>194</v>
      </c>
      <c r="B61" s="14" t="s">
        <v>77</v>
      </c>
      <c r="C61" s="13" t="s">
        <v>60</v>
      </c>
      <c r="D61" s="20" t="s">
        <v>5</v>
      </c>
      <c r="E61" s="13">
        <v>15</v>
      </c>
      <c r="F61" s="13">
        <v>14</v>
      </c>
      <c r="G61" s="13" t="s">
        <v>2</v>
      </c>
      <c r="H61" s="13" t="s">
        <v>2</v>
      </c>
      <c r="I61" s="13" t="s">
        <v>200</v>
      </c>
    </row>
    <row r="62" spans="1:9" ht="15" customHeight="1" x14ac:dyDescent="0.25">
      <c r="A62" s="47" t="s">
        <v>108</v>
      </c>
      <c r="B62" s="14" t="s">
        <v>77</v>
      </c>
      <c r="C62" s="13" t="s">
        <v>60</v>
      </c>
      <c r="D62" s="20" t="s">
        <v>5</v>
      </c>
      <c r="E62" s="13">
        <v>254</v>
      </c>
      <c r="F62" s="13">
        <v>246</v>
      </c>
      <c r="G62" s="13" t="s">
        <v>2</v>
      </c>
      <c r="H62" s="13" t="s">
        <v>2</v>
      </c>
      <c r="I62" s="13" t="s">
        <v>199</v>
      </c>
    </row>
    <row r="63" spans="1:9" ht="15" customHeight="1" x14ac:dyDescent="0.25">
      <c r="A63" s="48" t="s">
        <v>195</v>
      </c>
      <c r="B63" s="14" t="s">
        <v>77</v>
      </c>
      <c r="C63" s="13" t="s">
        <v>30</v>
      </c>
      <c r="D63" s="20" t="s">
        <v>6</v>
      </c>
      <c r="E63" s="13">
        <v>172</v>
      </c>
      <c r="F63" s="13">
        <v>172</v>
      </c>
      <c r="G63" s="13" t="s">
        <v>2</v>
      </c>
      <c r="H63" s="13" t="s">
        <v>2</v>
      </c>
      <c r="I63" s="13" t="s">
        <v>199</v>
      </c>
    </row>
    <row r="64" spans="1:9" ht="15" customHeight="1" x14ac:dyDescent="0.25">
      <c r="A64" s="47" t="s">
        <v>109</v>
      </c>
      <c r="B64" s="14" t="s">
        <v>77</v>
      </c>
      <c r="C64" s="13" t="s">
        <v>60</v>
      </c>
      <c r="D64" s="20" t="s">
        <v>5</v>
      </c>
      <c r="E64" s="13">
        <v>172</v>
      </c>
      <c r="F64" s="13">
        <v>169</v>
      </c>
      <c r="G64" s="13" t="s">
        <v>2</v>
      </c>
      <c r="H64" s="13" t="s">
        <v>2</v>
      </c>
      <c r="I64" s="13" t="s">
        <v>210</v>
      </c>
    </row>
    <row r="65" spans="1:9" s="59" customFormat="1" ht="15" customHeight="1" x14ac:dyDescent="0.25">
      <c r="A65" s="55" t="s">
        <v>78</v>
      </c>
      <c r="B65" s="56" t="s">
        <v>77</v>
      </c>
      <c r="C65" s="57" t="s">
        <v>60</v>
      </c>
      <c r="D65" s="58" t="s">
        <v>5</v>
      </c>
      <c r="E65" s="57">
        <v>141</v>
      </c>
      <c r="F65" s="57">
        <v>148</v>
      </c>
      <c r="G65" s="57" t="s">
        <v>2</v>
      </c>
      <c r="H65" s="57" t="s">
        <v>2</v>
      </c>
      <c r="I65" s="13" t="s">
        <v>199</v>
      </c>
    </row>
    <row r="66" spans="1:9" ht="15" customHeight="1" x14ac:dyDescent="0.25">
      <c r="A66" s="47" t="s">
        <v>206</v>
      </c>
      <c r="B66" s="14" t="s">
        <v>77</v>
      </c>
      <c r="C66" s="13" t="s">
        <v>42</v>
      </c>
      <c r="D66" s="20" t="s">
        <v>5</v>
      </c>
      <c r="E66" s="13">
        <v>8</v>
      </c>
      <c r="F66" s="13">
        <v>0</v>
      </c>
      <c r="G66" s="13" t="s">
        <v>13</v>
      </c>
      <c r="H66" s="13" t="s">
        <v>13</v>
      </c>
    </row>
    <row r="67" spans="1:9" ht="15" customHeight="1" x14ac:dyDescent="0.25">
      <c r="A67" s="47" t="s">
        <v>110</v>
      </c>
      <c r="B67" s="14" t="s">
        <v>77</v>
      </c>
      <c r="C67" s="13" t="s">
        <v>60</v>
      </c>
      <c r="D67" s="20" t="s">
        <v>5</v>
      </c>
      <c r="E67" s="13">
        <v>172</v>
      </c>
      <c r="F67" s="13">
        <v>170</v>
      </c>
      <c r="G67" s="13" t="s">
        <v>2</v>
      </c>
      <c r="H67" s="13" t="s">
        <v>2</v>
      </c>
      <c r="I67" s="13" t="s">
        <v>199</v>
      </c>
    </row>
    <row r="68" spans="1:9" ht="15" customHeight="1" x14ac:dyDescent="0.25">
      <c r="A68" s="47" t="s">
        <v>207</v>
      </c>
      <c r="B68" s="14" t="s">
        <v>77</v>
      </c>
      <c r="C68" s="13" t="s">
        <v>30</v>
      </c>
      <c r="D68" s="20" t="s">
        <v>6</v>
      </c>
      <c r="E68" s="13">
        <v>172</v>
      </c>
      <c r="F68" s="13">
        <v>172</v>
      </c>
      <c r="G68" s="13" t="s">
        <v>2</v>
      </c>
      <c r="H68" s="13" t="s">
        <v>2</v>
      </c>
      <c r="I68" s="13" t="s">
        <v>199</v>
      </c>
    </row>
    <row r="69" spans="1:9" ht="15" customHeight="1" x14ac:dyDescent="0.25">
      <c r="A69" s="47" t="s">
        <v>111</v>
      </c>
      <c r="B69" s="14" t="s">
        <v>77</v>
      </c>
      <c r="C69" s="13" t="s">
        <v>60</v>
      </c>
      <c r="D69" s="20" t="s">
        <v>5</v>
      </c>
      <c r="E69" s="13">
        <v>172</v>
      </c>
      <c r="F69" s="13">
        <v>171</v>
      </c>
      <c r="G69" s="13" t="s">
        <v>2</v>
      </c>
      <c r="H69" s="13" t="s">
        <v>2</v>
      </c>
      <c r="I69" s="13" t="s">
        <v>199</v>
      </c>
    </row>
    <row r="70" spans="1:9" ht="15" customHeight="1" x14ac:dyDescent="0.25">
      <c r="A70" s="47" t="s">
        <v>112</v>
      </c>
      <c r="B70" s="14" t="s">
        <v>77</v>
      </c>
      <c r="C70" s="13" t="s">
        <v>60</v>
      </c>
      <c r="D70" s="20" t="s">
        <v>5</v>
      </c>
      <c r="E70" s="13">
        <v>172</v>
      </c>
      <c r="F70" s="13">
        <v>169</v>
      </c>
      <c r="G70" s="13" t="s">
        <v>2</v>
      </c>
      <c r="H70" s="13" t="s">
        <v>2</v>
      </c>
      <c r="I70" s="13" t="s">
        <v>199</v>
      </c>
    </row>
    <row r="71" spans="1:9" ht="15" customHeight="1" x14ac:dyDescent="0.25">
      <c r="A71" s="47" t="s">
        <v>113</v>
      </c>
      <c r="B71" s="14" t="s">
        <v>77</v>
      </c>
      <c r="C71" s="13" t="s">
        <v>60</v>
      </c>
      <c r="D71" s="20" t="s">
        <v>5</v>
      </c>
      <c r="E71" s="13">
        <v>172</v>
      </c>
      <c r="F71" s="13">
        <v>166</v>
      </c>
      <c r="G71" s="13" t="s">
        <v>2</v>
      </c>
      <c r="H71" s="13" t="s">
        <v>2</v>
      </c>
      <c r="I71" s="13" t="s">
        <v>199</v>
      </c>
    </row>
    <row r="72" spans="1:9" ht="15" customHeight="1" x14ac:dyDescent="0.25">
      <c r="A72" s="47" t="s">
        <v>114</v>
      </c>
      <c r="B72" s="14" t="s">
        <v>77</v>
      </c>
      <c r="C72" s="13" t="s">
        <v>60</v>
      </c>
      <c r="D72" s="20" t="s">
        <v>5</v>
      </c>
      <c r="E72" s="13">
        <v>172</v>
      </c>
      <c r="F72" s="13">
        <v>163</v>
      </c>
      <c r="G72" s="13" t="s">
        <v>2</v>
      </c>
      <c r="H72" s="13" t="s">
        <v>2</v>
      </c>
      <c r="I72" s="13" t="s">
        <v>199</v>
      </c>
    </row>
    <row r="73" spans="1:9" ht="15" customHeight="1" x14ac:dyDescent="0.25">
      <c r="A73" s="47" t="s">
        <v>115</v>
      </c>
      <c r="B73" s="14" t="s">
        <v>77</v>
      </c>
      <c r="C73" s="13" t="s">
        <v>60</v>
      </c>
      <c r="D73" s="20" t="s">
        <v>5</v>
      </c>
      <c r="E73" s="13">
        <v>132</v>
      </c>
      <c r="F73" s="13">
        <v>131</v>
      </c>
      <c r="G73" s="13" t="s">
        <v>2</v>
      </c>
      <c r="H73" s="13" t="s">
        <v>2</v>
      </c>
      <c r="I73" s="13" t="s">
        <v>172</v>
      </c>
    </row>
    <row r="74" spans="1:9" ht="15" customHeight="1" x14ac:dyDescent="0.25">
      <c r="A74" s="47" t="s">
        <v>116</v>
      </c>
      <c r="B74" s="14" t="s">
        <v>77</v>
      </c>
      <c r="C74" s="13" t="s">
        <v>60</v>
      </c>
      <c r="D74" s="20" t="s">
        <v>5</v>
      </c>
      <c r="E74" s="13">
        <v>155</v>
      </c>
      <c r="F74" s="13">
        <v>160</v>
      </c>
      <c r="G74" s="13" t="s">
        <v>2</v>
      </c>
      <c r="H74" s="13" t="s">
        <v>2</v>
      </c>
      <c r="I74" s="13" t="s">
        <v>172</v>
      </c>
    </row>
    <row r="75" spans="1:9" ht="15" customHeight="1" x14ac:dyDescent="0.25">
      <c r="A75" s="47" t="s">
        <v>120</v>
      </c>
      <c r="B75" s="14" t="s">
        <v>77</v>
      </c>
      <c r="C75" s="13" t="s">
        <v>60</v>
      </c>
      <c r="D75" s="20" t="s">
        <v>5</v>
      </c>
      <c r="E75" s="13">
        <v>154</v>
      </c>
      <c r="F75" s="13">
        <v>93</v>
      </c>
      <c r="G75" s="13" t="s">
        <v>2</v>
      </c>
      <c r="H75" s="13" t="s">
        <v>2</v>
      </c>
      <c r="I75" s="13" t="s">
        <v>198</v>
      </c>
    </row>
    <row r="76" spans="1:9" ht="15" customHeight="1" x14ac:dyDescent="0.25">
      <c r="A76" s="47" t="s">
        <v>121</v>
      </c>
      <c r="B76" s="14" t="s">
        <v>77</v>
      </c>
      <c r="C76" s="13" t="s">
        <v>60</v>
      </c>
      <c r="D76" s="20" t="s">
        <v>5</v>
      </c>
      <c r="E76" s="13">
        <v>116</v>
      </c>
      <c r="F76" s="13">
        <v>58</v>
      </c>
      <c r="G76" s="13" t="s">
        <v>2</v>
      </c>
      <c r="H76" s="13" t="s">
        <v>2</v>
      </c>
      <c r="I76" s="13" t="s">
        <v>168</v>
      </c>
    </row>
    <row r="77" spans="1:9" ht="15" customHeight="1" x14ac:dyDescent="0.25">
      <c r="A77" s="47"/>
      <c r="C77" s="13"/>
      <c r="D77" s="20"/>
    </row>
    <row r="78" spans="1:9" ht="15" customHeight="1" x14ac:dyDescent="0.25">
      <c r="A78" s="47"/>
      <c r="C78" s="13"/>
      <c r="D78" s="20"/>
    </row>
    <row r="79" spans="1:9" ht="15.75" thickBot="1" x14ac:dyDescent="0.3">
      <c r="A79" s="32"/>
      <c r="C79" s="13"/>
    </row>
    <row r="80" spans="1:9" x14ac:dyDescent="0.25">
      <c r="A80" s="32"/>
      <c r="C80" s="13"/>
      <c r="G80" s="22" t="s">
        <v>36</v>
      </c>
      <c r="H80" s="23" t="s">
        <v>37</v>
      </c>
    </row>
    <row r="81" spans="1:8" ht="15.75" thickBot="1" x14ac:dyDescent="0.3">
      <c r="A81" s="32"/>
      <c r="C81" s="13"/>
      <c r="G81" s="33">
        <f>COUNTIF(G7:G79,"New Tag Required")</f>
        <v>1</v>
      </c>
      <c r="H81" s="34">
        <f>COUNTIF(H7:H79,"New Sign Required")</f>
        <v>1</v>
      </c>
    </row>
    <row r="82" spans="1:8" x14ac:dyDescent="0.25">
      <c r="A82" s="32"/>
      <c r="C82" s="13"/>
      <c r="F82" s="37"/>
    </row>
    <row r="83" spans="1:8" x14ac:dyDescent="0.25">
      <c r="A83" s="32"/>
      <c r="C83" s="13"/>
      <c r="F83" s="37"/>
    </row>
    <row r="84" spans="1:8" x14ac:dyDescent="0.25">
      <c r="A84" s="32"/>
      <c r="C84" s="13"/>
      <c r="F84" s="38"/>
    </row>
    <row r="85" spans="1:8" x14ac:dyDescent="0.25">
      <c r="A85" s="32"/>
      <c r="C85" s="13"/>
      <c r="F85" s="37"/>
    </row>
    <row r="86" spans="1:8" x14ac:dyDescent="0.25">
      <c r="A86" s="32"/>
      <c r="C86" s="13"/>
      <c r="F86" s="37"/>
    </row>
    <row r="87" spans="1:8" x14ac:dyDescent="0.25">
      <c r="A87" s="32"/>
      <c r="C87" s="13"/>
    </row>
    <row r="88" spans="1:8" x14ac:dyDescent="0.25">
      <c r="A88" s="32"/>
      <c r="C88" s="13"/>
    </row>
    <row r="89" spans="1:8" x14ac:dyDescent="0.25">
      <c r="A89" s="32"/>
      <c r="C89" s="13"/>
    </row>
    <row r="90" spans="1:8" x14ac:dyDescent="0.25">
      <c r="A90" s="32"/>
      <c r="C90" s="13"/>
    </row>
    <row r="91" spans="1:8" x14ac:dyDescent="0.25">
      <c r="A91" s="35"/>
      <c r="C91" s="13"/>
      <c r="F91" s="36"/>
    </row>
    <row r="92" spans="1:8" x14ac:dyDescent="0.25">
      <c r="A92" s="35"/>
      <c r="C92" s="13"/>
    </row>
    <row r="93" spans="1:8" x14ac:dyDescent="0.25">
      <c r="A93" s="35"/>
      <c r="C93" s="13"/>
    </row>
    <row r="94" spans="1:8" x14ac:dyDescent="0.25">
      <c r="A94" s="30"/>
      <c r="C94" s="13"/>
    </row>
    <row r="95" spans="1:8" x14ac:dyDescent="0.25">
      <c r="A95" s="30"/>
      <c r="C95" s="13"/>
    </row>
    <row r="96" spans="1:8" x14ac:dyDescent="0.25">
      <c r="C96" s="13"/>
    </row>
    <row r="97" spans="3:3" x14ac:dyDescent="0.25">
      <c r="C97" s="13"/>
    </row>
    <row r="98" spans="3:3" x14ac:dyDescent="0.25">
      <c r="C98" s="13"/>
    </row>
    <row r="99" spans="3:3" x14ac:dyDescent="0.25">
      <c r="C99" s="13"/>
    </row>
    <row r="100" spans="3:3" x14ac:dyDescent="0.25">
      <c r="C100" s="13"/>
    </row>
    <row r="101" spans="3:3" x14ac:dyDescent="0.25">
      <c r="C101" s="13"/>
    </row>
    <row r="102" spans="3:3" x14ac:dyDescent="0.25">
      <c r="C102" s="13"/>
    </row>
    <row r="103" spans="3:3" x14ac:dyDescent="0.25">
      <c r="C103" s="13"/>
    </row>
    <row r="104" spans="3:3" x14ac:dyDescent="0.25">
      <c r="C104" s="13"/>
    </row>
    <row r="105" spans="3:3" x14ac:dyDescent="0.25">
      <c r="C105" s="13"/>
    </row>
    <row r="106" spans="3:3" x14ac:dyDescent="0.25">
      <c r="C106" s="13"/>
    </row>
    <row r="107" spans="3:3" x14ac:dyDescent="0.25">
      <c r="C107" s="13"/>
    </row>
    <row r="108" spans="3:3" x14ac:dyDescent="0.25">
      <c r="C108" s="13"/>
    </row>
    <row r="109" spans="3:3" x14ac:dyDescent="0.25">
      <c r="C109" s="13"/>
    </row>
    <row r="110" spans="3:3" x14ac:dyDescent="0.25">
      <c r="C110" s="13"/>
    </row>
    <row r="111" spans="3:3" x14ac:dyDescent="0.25">
      <c r="C111" s="13"/>
    </row>
    <row r="112" spans="3:3" x14ac:dyDescent="0.25">
      <c r="C112" s="13"/>
    </row>
    <row r="113" spans="3:3" x14ac:dyDescent="0.25">
      <c r="C113" s="13"/>
    </row>
    <row r="114" spans="3:3" x14ac:dyDescent="0.25">
      <c r="C114" s="13"/>
    </row>
    <row r="115" spans="3:3" x14ac:dyDescent="0.25">
      <c r="C115" s="13"/>
    </row>
    <row r="116" spans="3:3" x14ac:dyDescent="0.25">
      <c r="C116" s="13"/>
    </row>
    <row r="117" spans="3:3" x14ac:dyDescent="0.25">
      <c r="C117" s="13"/>
    </row>
    <row r="118" spans="3:3" x14ac:dyDescent="0.25">
      <c r="C118" s="13"/>
    </row>
    <row r="119" spans="3:3" x14ac:dyDescent="0.25">
      <c r="C119" s="13"/>
    </row>
    <row r="120" spans="3:3" x14ac:dyDescent="0.25">
      <c r="C120" s="13"/>
    </row>
    <row r="121" spans="3:3" x14ac:dyDescent="0.25">
      <c r="C121" s="13"/>
    </row>
    <row r="122" spans="3:3" x14ac:dyDescent="0.25">
      <c r="C122" s="13"/>
    </row>
    <row r="123" spans="3:3" x14ac:dyDescent="0.25">
      <c r="C123" s="13"/>
    </row>
    <row r="240" spans="3:3" x14ac:dyDescent="0.25">
      <c r="C240" s="12" t="s">
        <v>29</v>
      </c>
    </row>
  </sheetData>
  <sheetProtection formatCells="0" formatColumns="0" formatRows="0" insertRows="0" deleteRows="0"/>
  <sortState xmlns:xlrd2="http://schemas.microsoft.com/office/spreadsheetml/2017/richdata2" ref="A11:I49">
    <sortCondition ref="C7:C38"/>
    <sortCondition ref="A7:A38"/>
  </sortState>
  <mergeCells count="4">
    <mergeCell ref="B1:C1"/>
    <mergeCell ref="B2:C2"/>
    <mergeCell ref="B3:C3"/>
    <mergeCell ref="F3:H3"/>
  </mergeCells>
  <conditionalFormatting sqref="G82:G93 G8:G22 G24:G36 G58 G38:G42 G64:G65 G44:G56 G67:G78">
    <cfRule type="containsText" dxfId="117" priority="446" operator="containsText" text="New Tag Required">
      <formula>NOT(ISERROR(SEARCH("New Tag Required",G8)))</formula>
    </cfRule>
  </conditionalFormatting>
  <conditionalFormatting sqref="D8:D22 D24:D28 D58 D30:D36 D38:D42 D64:D65 D44:D56 D67:D139">
    <cfRule type="containsText" dxfId="116" priority="445" operator="containsText" text="Yes">
      <formula>NOT(ISERROR(SEARCH("Yes",D8)))</formula>
    </cfRule>
  </conditionalFormatting>
  <conditionalFormatting sqref="H82:H139 H240:H461 H8:H22 H24:H36 H58 H38:H42 H64:H65 I44:I51 H44:H56 H67:H78">
    <cfRule type="containsText" dxfId="115" priority="433" operator="containsText" text="New Sign Required">
      <formula>NOT(ISERROR(SEARCH("New Sign Required",H8)))</formula>
    </cfRule>
  </conditionalFormatting>
  <conditionalFormatting sqref="G82:G139 G8:H22 G24:H36 G58:H58 G38:H42 G64:H65 I44:I51 G44:H56 G67:H78">
    <cfRule type="containsText" dxfId="114" priority="432" operator="containsText" text="Action Required">
      <formula>NOT(ISERROR(SEARCH("Action Required",G8)))</formula>
    </cfRule>
  </conditionalFormatting>
  <conditionalFormatting sqref="H82:H139">
    <cfRule type="containsText" dxfId="113" priority="431" operator="containsText" text="Action Required">
      <formula>NOT(ISERROR(SEARCH("Action Required",H82)))</formula>
    </cfRule>
  </conditionalFormatting>
  <conditionalFormatting sqref="G79">
    <cfRule type="containsText" dxfId="112" priority="373" operator="containsText" text="New Tag Required">
      <formula>NOT(ISERROR(SEARCH("New Tag Required",G79)))</formula>
    </cfRule>
  </conditionalFormatting>
  <conditionalFormatting sqref="H79">
    <cfRule type="containsText" dxfId="111" priority="371" operator="containsText" text="New Sign Required">
      <formula>NOT(ISERROR(SEARCH("New Sign Required",H79)))</formula>
    </cfRule>
  </conditionalFormatting>
  <conditionalFormatting sqref="G79">
    <cfRule type="containsText" dxfId="110" priority="370" operator="containsText" text="Action Required">
      <formula>NOT(ISERROR(SEARCH("Action Required",G79)))</formula>
    </cfRule>
  </conditionalFormatting>
  <conditionalFormatting sqref="H79">
    <cfRule type="containsText" dxfId="109" priority="369" operator="containsText" text="Action Required">
      <formula>NOT(ISERROR(SEARCH("Action Required",H79)))</formula>
    </cfRule>
  </conditionalFormatting>
  <conditionalFormatting sqref="D140:D239">
    <cfRule type="containsText" dxfId="108" priority="365" operator="containsText" text="Yes">
      <formula>NOT(ISERROR(SEARCH("Yes",D140)))</formula>
    </cfRule>
  </conditionalFormatting>
  <conditionalFormatting sqref="H140:H239">
    <cfRule type="containsText" dxfId="107" priority="364" operator="containsText" text="New Sign Required">
      <formula>NOT(ISERROR(SEARCH("New Sign Required",H140)))</formula>
    </cfRule>
  </conditionalFormatting>
  <conditionalFormatting sqref="G140:G239">
    <cfRule type="containsText" dxfId="106" priority="363" operator="containsText" text="Action Required">
      <formula>NOT(ISERROR(SEARCH("Action Required",G140)))</formula>
    </cfRule>
  </conditionalFormatting>
  <conditionalFormatting sqref="H140:H239">
    <cfRule type="containsText" dxfId="105" priority="362" operator="containsText" text="Action Required">
      <formula>NOT(ISERROR(SEARCH("Action Required",H140)))</formula>
    </cfRule>
  </conditionalFormatting>
  <conditionalFormatting sqref="H1:H2 H4:H5 H8:H22 H24:H36 H58 H38:H42 H64:H65 I44:I51 H44:H56 H67:H1048576">
    <cfRule type="containsText" dxfId="104" priority="326" operator="containsText" text="Remove Old Sign">
      <formula>NOT(ISERROR(SEARCH("Remove Old Sign",H1)))</formula>
    </cfRule>
    <cfRule type="containsText" dxfId="103" priority="327" operator="containsText" text="Move Sign to New Location">
      <formula>NOT(ISERROR(SEARCH("Move Sign to New Location",H1)))</formula>
    </cfRule>
  </conditionalFormatting>
  <conditionalFormatting sqref="G1:G2 G4:G5 G8:G22 G24:G36 G58 G38:G42 G64:G65 G44:G56 G67:G1048576">
    <cfRule type="containsText" dxfId="102" priority="325" operator="containsText" text="Remove Old Tag">
      <formula>NOT(ISERROR(SEARCH("Remove Old Tag",G1)))</formula>
    </cfRule>
  </conditionalFormatting>
  <conditionalFormatting sqref="G6:G7">
    <cfRule type="containsText" dxfId="101" priority="144" operator="containsText" text="New Tag Required">
      <formula>NOT(ISERROR(SEARCH("New Tag Required",G6)))</formula>
    </cfRule>
  </conditionalFormatting>
  <conditionalFormatting sqref="G6:G7">
    <cfRule type="containsText" dxfId="100" priority="143" operator="containsText" text="Action Required">
      <formula>NOT(ISERROR(SEARCH("Action Required",G6)))</formula>
    </cfRule>
  </conditionalFormatting>
  <conditionalFormatting sqref="G6:G7">
    <cfRule type="containsText" dxfId="99" priority="142" operator="containsText" text="Remove Old Tag">
      <formula>NOT(ISERROR(SEARCH("Remove Old Tag",G6)))</formula>
    </cfRule>
  </conditionalFormatting>
  <conditionalFormatting sqref="H6 H7:I22">
    <cfRule type="containsText" dxfId="98" priority="138" operator="containsText" text="New Sign Required">
      <formula>NOT(ISERROR(SEARCH("New Sign Required",H6)))</formula>
    </cfRule>
  </conditionalFormatting>
  <conditionalFormatting sqref="H6 H7:I22">
    <cfRule type="containsText" dxfId="97" priority="137" operator="containsText" text="Action Required">
      <formula>NOT(ISERROR(SEARCH("Action Required",H6)))</formula>
    </cfRule>
  </conditionalFormatting>
  <conditionalFormatting sqref="H6 H7:I22">
    <cfRule type="containsText" dxfId="96" priority="135" operator="containsText" text="Remove Old Sign">
      <formula>NOT(ISERROR(SEARCH("Remove Old Sign",H6)))</formula>
    </cfRule>
    <cfRule type="containsText" dxfId="95" priority="136" operator="containsText" text="Move Sign to New Location">
      <formula>NOT(ISERROR(SEARCH("Move Sign to New Location",H6)))</formula>
    </cfRule>
  </conditionalFormatting>
  <conditionalFormatting sqref="D7">
    <cfRule type="containsText" dxfId="94" priority="118" operator="containsText" text="Yes">
      <formula>NOT(ISERROR(SEARCH("Yes",D7)))</formula>
    </cfRule>
  </conditionalFormatting>
  <conditionalFormatting sqref="K8:K11">
    <cfRule type="cellIs" priority="114" operator="equal">
      <formula>TRUE</formula>
    </cfRule>
  </conditionalFormatting>
  <conditionalFormatting sqref="A6:B6 D6:F6">
    <cfRule type="containsText" dxfId="93" priority="103" operator="containsText" text="Remove Old Tag">
      <formula>NOT(ISERROR(SEARCH("Remove Old Tag",A6)))</formula>
    </cfRule>
  </conditionalFormatting>
  <conditionalFormatting sqref="I34:I35">
    <cfRule type="containsText" dxfId="92" priority="43" operator="containsText" text="Remove Old Sign">
      <formula>NOT(ISERROR(SEARCH("Remove Old Sign",I34)))</formula>
    </cfRule>
    <cfRule type="containsText" dxfId="91" priority="44" operator="containsText" text="Move Sign to New Location">
      <formula>NOT(ISERROR(SEARCH("Move Sign to New Location",I34)))</formula>
    </cfRule>
  </conditionalFormatting>
  <conditionalFormatting sqref="G37">
    <cfRule type="containsText" dxfId="90" priority="79" operator="containsText" text="Remove Old Tag">
      <formula>NOT(ISERROR(SEARCH("Remove Old Tag",G37)))</formula>
    </cfRule>
  </conditionalFormatting>
  <conditionalFormatting sqref="A23:B23 D23:F23">
    <cfRule type="containsText" dxfId="89" priority="99" operator="containsText" text="Remove Old Tag">
      <formula>NOT(ISERROR(SEARCH("Remove Old Tag",A23)))</formula>
    </cfRule>
  </conditionalFormatting>
  <conditionalFormatting sqref="H23">
    <cfRule type="containsText" dxfId="88" priority="82" operator="containsText" text="Remove Old Sign">
      <formula>NOT(ISERROR(SEARCH("Remove Old Sign",H23)))</formula>
    </cfRule>
    <cfRule type="containsText" dxfId="87" priority="83" operator="containsText" text="Move Sign to New Location">
      <formula>NOT(ISERROR(SEARCH("Move Sign to New Location",H23)))</formula>
    </cfRule>
  </conditionalFormatting>
  <conditionalFormatting sqref="A37:B37 D37:F37">
    <cfRule type="containsText" dxfId="86" priority="95" operator="containsText" text="Remove Old Tag">
      <formula>NOT(ISERROR(SEARCH("Remove Old Tag",A37)))</formula>
    </cfRule>
  </conditionalFormatting>
  <conditionalFormatting sqref="F57">
    <cfRule type="containsText" dxfId="85" priority="89" operator="containsText" text="Remove Old Tag">
      <formula>NOT(ISERROR(SEARCH("Remove Old Tag",F57)))</formula>
    </cfRule>
  </conditionalFormatting>
  <conditionalFormatting sqref="A57:B57 D57:E57">
    <cfRule type="containsText" dxfId="84" priority="93" operator="containsText" text="Remove Old Tag">
      <formula>NOT(ISERROR(SEARCH("Remove Old Tag",A57)))</formula>
    </cfRule>
  </conditionalFormatting>
  <conditionalFormatting sqref="I30:I33">
    <cfRule type="containsText" dxfId="83" priority="47" operator="containsText" text="Remove Old Sign">
      <formula>NOT(ISERROR(SEARCH("Remove Old Sign",I30)))</formula>
    </cfRule>
    <cfRule type="containsText" dxfId="82" priority="48" operator="containsText" text="Move Sign to New Location">
      <formula>NOT(ISERROR(SEARCH("Move Sign to New Location",I30)))</formula>
    </cfRule>
  </conditionalFormatting>
  <conditionalFormatting sqref="G23">
    <cfRule type="containsText" dxfId="81" priority="88" operator="containsText" text="New Tag Required">
      <formula>NOT(ISERROR(SEARCH("New Tag Required",G23)))</formula>
    </cfRule>
  </conditionalFormatting>
  <conditionalFormatting sqref="G23">
    <cfRule type="containsText" dxfId="80" priority="87" operator="containsText" text="Action Required">
      <formula>NOT(ISERROR(SEARCH("Action Required",G23)))</formula>
    </cfRule>
  </conditionalFormatting>
  <conditionalFormatting sqref="G23">
    <cfRule type="containsText" dxfId="79" priority="86" operator="containsText" text="Remove Old Tag">
      <formula>NOT(ISERROR(SEARCH("Remove Old Tag",G23)))</formula>
    </cfRule>
  </conditionalFormatting>
  <conditionalFormatting sqref="H23">
    <cfRule type="containsText" dxfId="78" priority="85" operator="containsText" text="New Sign Required">
      <formula>NOT(ISERROR(SEARCH("New Sign Required",H23)))</formula>
    </cfRule>
  </conditionalFormatting>
  <conditionalFormatting sqref="H23">
    <cfRule type="containsText" dxfId="77" priority="84" operator="containsText" text="Action Required">
      <formula>NOT(ISERROR(SEARCH("Action Required",H23)))</formula>
    </cfRule>
  </conditionalFormatting>
  <conditionalFormatting sqref="H37">
    <cfRule type="containsText" dxfId="76" priority="75" operator="containsText" text="Remove Old Sign">
      <formula>NOT(ISERROR(SEARCH("Remove Old Sign",H37)))</formula>
    </cfRule>
    <cfRule type="containsText" dxfId="75" priority="76" operator="containsText" text="Move Sign to New Location">
      <formula>NOT(ISERROR(SEARCH("Move Sign to New Location",H37)))</formula>
    </cfRule>
  </conditionalFormatting>
  <conditionalFormatting sqref="G37">
    <cfRule type="containsText" dxfId="74" priority="81" operator="containsText" text="New Tag Required">
      <formula>NOT(ISERROR(SEARCH("New Tag Required",G37)))</formula>
    </cfRule>
  </conditionalFormatting>
  <conditionalFormatting sqref="G37">
    <cfRule type="containsText" dxfId="73" priority="80" operator="containsText" text="Action Required">
      <formula>NOT(ISERROR(SEARCH("Action Required",G37)))</formula>
    </cfRule>
  </conditionalFormatting>
  <conditionalFormatting sqref="H37">
    <cfRule type="containsText" dxfId="72" priority="78" operator="containsText" text="New Sign Required">
      <formula>NOT(ISERROR(SEARCH("New Sign Required",H37)))</formula>
    </cfRule>
  </conditionalFormatting>
  <conditionalFormatting sqref="H37">
    <cfRule type="containsText" dxfId="71" priority="77" operator="containsText" text="Action Required">
      <formula>NOT(ISERROR(SEARCH("Action Required",H37)))</formula>
    </cfRule>
  </conditionalFormatting>
  <conditionalFormatting sqref="G57">
    <cfRule type="containsText" dxfId="70" priority="74" operator="containsText" text="New Tag Required">
      <formula>NOT(ISERROR(SEARCH("New Tag Required",G57)))</formula>
    </cfRule>
  </conditionalFormatting>
  <conditionalFormatting sqref="G57">
    <cfRule type="containsText" dxfId="69" priority="73" operator="containsText" text="Action Required">
      <formula>NOT(ISERROR(SEARCH("Action Required",G57)))</formula>
    </cfRule>
  </conditionalFormatting>
  <conditionalFormatting sqref="G57">
    <cfRule type="containsText" dxfId="68" priority="72" operator="containsText" text="Remove Old Tag">
      <formula>NOT(ISERROR(SEARCH("Remove Old Tag",G57)))</formula>
    </cfRule>
  </conditionalFormatting>
  <conditionalFormatting sqref="H57">
    <cfRule type="containsText" dxfId="67" priority="71" operator="containsText" text="New Sign Required">
      <formula>NOT(ISERROR(SEARCH("New Sign Required",H57)))</formula>
    </cfRule>
  </conditionalFormatting>
  <conditionalFormatting sqref="H57">
    <cfRule type="containsText" dxfId="66" priority="70" operator="containsText" text="Action Required">
      <formula>NOT(ISERROR(SEARCH("Action Required",H57)))</formula>
    </cfRule>
  </conditionalFormatting>
  <conditionalFormatting sqref="H57">
    <cfRule type="containsText" dxfId="65" priority="68" operator="containsText" text="Remove Old Sign">
      <formula>NOT(ISERROR(SEARCH("Remove Old Sign",H57)))</formula>
    </cfRule>
    <cfRule type="containsText" dxfId="64" priority="69" operator="containsText" text="Move Sign to New Location">
      <formula>NOT(ISERROR(SEARCH("Move Sign to New Location",H57)))</formula>
    </cfRule>
  </conditionalFormatting>
  <conditionalFormatting sqref="D29">
    <cfRule type="containsText" dxfId="63" priority="67" operator="containsText" text="Yes">
      <formula>NOT(ISERROR(SEARCH("Yes",D29)))</formula>
    </cfRule>
  </conditionalFormatting>
  <conditionalFormatting sqref="G59:G63">
    <cfRule type="containsText" dxfId="62" priority="66" operator="containsText" text="New Tag Required">
      <formula>NOT(ISERROR(SEARCH("New Tag Required",G59)))</formula>
    </cfRule>
  </conditionalFormatting>
  <conditionalFormatting sqref="D59:D62">
    <cfRule type="containsText" dxfId="61" priority="65" operator="containsText" text="Yes">
      <formula>NOT(ISERROR(SEARCH("Yes",D59)))</formula>
    </cfRule>
  </conditionalFormatting>
  <conditionalFormatting sqref="H59:H63">
    <cfRule type="containsText" dxfId="60" priority="64" operator="containsText" text="New Sign Required">
      <formula>NOT(ISERROR(SEARCH("New Sign Required",H59)))</formula>
    </cfRule>
  </conditionalFormatting>
  <conditionalFormatting sqref="G59:H63">
    <cfRule type="containsText" dxfId="59" priority="63" operator="containsText" text="Action Required">
      <formula>NOT(ISERROR(SEARCH("Action Required",G59)))</formula>
    </cfRule>
  </conditionalFormatting>
  <conditionalFormatting sqref="H59:H63">
    <cfRule type="containsText" dxfId="58" priority="61" operator="containsText" text="Remove Old Sign">
      <formula>NOT(ISERROR(SEARCH("Remove Old Sign",H59)))</formula>
    </cfRule>
    <cfRule type="containsText" dxfId="57" priority="62" operator="containsText" text="Move Sign to New Location">
      <formula>NOT(ISERROR(SEARCH("Move Sign to New Location",H59)))</formula>
    </cfRule>
  </conditionalFormatting>
  <conditionalFormatting sqref="G59:G63">
    <cfRule type="containsText" dxfId="56" priority="60" operator="containsText" text="Remove Old Tag">
      <formula>NOT(ISERROR(SEARCH("Remove Old Tag",G59)))</formula>
    </cfRule>
  </conditionalFormatting>
  <conditionalFormatting sqref="D63">
    <cfRule type="containsText" dxfId="55" priority="59" operator="containsText" text="Yes">
      <formula>NOT(ISERROR(SEARCH("Yes",D63)))</formula>
    </cfRule>
  </conditionalFormatting>
  <conditionalFormatting sqref="I36:I37">
    <cfRule type="containsText" dxfId="54" priority="58" operator="containsText" text="New Sign Required">
      <formula>NOT(ISERROR(SEARCH("New Sign Required",I36)))</formula>
    </cfRule>
  </conditionalFormatting>
  <conditionalFormatting sqref="I36:I37">
    <cfRule type="containsText" dxfId="53" priority="57" operator="containsText" text="Action Required">
      <formula>NOT(ISERROR(SEARCH("Action Required",I36)))</formula>
    </cfRule>
  </conditionalFormatting>
  <conditionalFormatting sqref="I36:I37">
    <cfRule type="containsText" dxfId="52" priority="55" operator="containsText" text="Remove Old Sign">
      <formula>NOT(ISERROR(SEARCH("Remove Old Sign",I36)))</formula>
    </cfRule>
    <cfRule type="containsText" dxfId="51" priority="56" operator="containsText" text="Move Sign to New Location">
      <formula>NOT(ISERROR(SEARCH("Move Sign to New Location",I36)))</formula>
    </cfRule>
  </conditionalFormatting>
  <conditionalFormatting sqref="I24:I29">
    <cfRule type="containsText" dxfId="50" priority="54" operator="containsText" text="New Sign Required">
      <formula>NOT(ISERROR(SEARCH("New Sign Required",I24)))</formula>
    </cfRule>
  </conditionalFormatting>
  <conditionalFormatting sqref="I24:I29">
    <cfRule type="containsText" dxfId="49" priority="53" operator="containsText" text="Action Required">
      <formula>NOT(ISERROR(SEARCH("Action Required",I24)))</formula>
    </cfRule>
  </conditionalFormatting>
  <conditionalFormatting sqref="I24:I29">
    <cfRule type="containsText" dxfId="48" priority="51" operator="containsText" text="Remove Old Sign">
      <formula>NOT(ISERROR(SEARCH("Remove Old Sign",I24)))</formula>
    </cfRule>
    <cfRule type="containsText" dxfId="47" priority="52" operator="containsText" text="Move Sign to New Location">
      <formula>NOT(ISERROR(SEARCH("Move Sign to New Location",I24)))</formula>
    </cfRule>
  </conditionalFormatting>
  <conditionalFormatting sqref="I30:I33">
    <cfRule type="containsText" dxfId="46" priority="50" operator="containsText" text="New Sign Required">
      <formula>NOT(ISERROR(SEARCH("New Sign Required",I30)))</formula>
    </cfRule>
  </conditionalFormatting>
  <conditionalFormatting sqref="I30:I33">
    <cfRule type="containsText" dxfId="45" priority="49" operator="containsText" text="Action Required">
      <formula>NOT(ISERROR(SEARCH("Action Required",I30)))</formula>
    </cfRule>
  </conditionalFormatting>
  <conditionalFormatting sqref="I34:I35">
    <cfRule type="containsText" dxfId="44" priority="46" operator="containsText" text="New Sign Required">
      <formula>NOT(ISERROR(SEARCH("New Sign Required",I34)))</formula>
    </cfRule>
  </conditionalFormatting>
  <conditionalFormatting sqref="I34:I35">
    <cfRule type="containsText" dxfId="43" priority="45" operator="containsText" text="Action Required">
      <formula>NOT(ISERROR(SEARCH("Action Required",I34)))</formula>
    </cfRule>
  </conditionalFormatting>
  <conditionalFormatting sqref="I54">
    <cfRule type="containsText" dxfId="42" priority="38" operator="containsText" text="New Sign Required">
      <formula>NOT(ISERROR(SEARCH("New Sign Required",I54)))</formula>
    </cfRule>
  </conditionalFormatting>
  <conditionalFormatting sqref="I54">
    <cfRule type="containsText" dxfId="41" priority="37" operator="containsText" text="Action Required">
      <formula>NOT(ISERROR(SEARCH("Action Required",I54)))</formula>
    </cfRule>
  </conditionalFormatting>
  <conditionalFormatting sqref="I54">
    <cfRule type="containsText" dxfId="40" priority="35" operator="containsText" text="Remove Old Sign">
      <formula>NOT(ISERROR(SEARCH("Remove Old Sign",I54)))</formula>
    </cfRule>
    <cfRule type="containsText" dxfId="39" priority="36" operator="containsText" text="Move Sign to New Location">
      <formula>NOT(ISERROR(SEARCH("Move Sign to New Location",I54)))</formula>
    </cfRule>
  </conditionalFormatting>
  <conditionalFormatting sqref="I38:I56">
    <cfRule type="containsText" dxfId="38" priority="34" operator="containsText" text="New Sign Required">
      <formula>NOT(ISERROR(SEARCH("New Sign Required",I38)))</formula>
    </cfRule>
  </conditionalFormatting>
  <conditionalFormatting sqref="I38:I56">
    <cfRule type="containsText" dxfId="37" priority="33" operator="containsText" text="Action Required">
      <formula>NOT(ISERROR(SEARCH("Action Required",I38)))</formula>
    </cfRule>
  </conditionalFormatting>
  <conditionalFormatting sqref="I38:I56">
    <cfRule type="containsText" dxfId="36" priority="31" operator="containsText" text="Remove Old Sign">
      <formula>NOT(ISERROR(SEARCH("Remove Old Sign",I38)))</formula>
    </cfRule>
    <cfRule type="containsText" dxfId="35" priority="32" operator="containsText" text="Move Sign to New Location">
      <formula>NOT(ISERROR(SEARCH("Move Sign to New Location",I38)))</formula>
    </cfRule>
  </conditionalFormatting>
  <conditionalFormatting sqref="G43">
    <cfRule type="containsText" dxfId="34" priority="30" operator="containsText" text="New Tag Required">
      <formula>NOT(ISERROR(SEARCH("New Tag Required",G43)))</formula>
    </cfRule>
  </conditionalFormatting>
  <conditionalFormatting sqref="H43">
    <cfRule type="containsText" dxfId="33" priority="29" operator="containsText" text="New Sign Required">
      <formula>NOT(ISERROR(SEARCH("New Sign Required",H43)))</formula>
    </cfRule>
  </conditionalFormatting>
  <conditionalFormatting sqref="G43:H43">
    <cfRule type="containsText" dxfId="32" priority="28" operator="containsText" text="Action Required">
      <formula>NOT(ISERROR(SEARCH("Action Required",G43)))</formula>
    </cfRule>
  </conditionalFormatting>
  <conditionalFormatting sqref="H43">
    <cfRule type="containsText" dxfId="31" priority="26" operator="containsText" text="Remove Old Sign">
      <formula>NOT(ISERROR(SEARCH("Remove Old Sign",H43)))</formula>
    </cfRule>
    <cfRule type="containsText" dxfId="30" priority="27" operator="containsText" text="Move Sign to New Location">
      <formula>NOT(ISERROR(SEARCH("Move Sign to New Location",H43)))</formula>
    </cfRule>
  </conditionalFormatting>
  <conditionalFormatting sqref="G43">
    <cfRule type="containsText" dxfId="29" priority="25" operator="containsText" text="Remove Old Tag">
      <formula>NOT(ISERROR(SEARCH("Remove Old Tag",G43)))</formula>
    </cfRule>
  </conditionalFormatting>
  <conditionalFormatting sqref="D43">
    <cfRule type="containsText" dxfId="28" priority="24" operator="containsText" text="Yes">
      <formula>NOT(ISERROR(SEARCH("Yes",D43)))</formula>
    </cfRule>
  </conditionalFormatting>
  <conditionalFormatting sqref="I55:I56">
    <cfRule type="containsText" dxfId="27" priority="20" operator="containsText" text="Remove Old Sign">
      <formula>NOT(ISERROR(SEARCH("Remove Old Sign",I55)))</formula>
    </cfRule>
    <cfRule type="containsText" dxfId="26" priority="21" operator="containsText" text="Move Sign to New Location">
      <formula>NOT(ISERROR(SEARCH("Move Sign to New Location",I55)))</formula>
    </cfRule>
  </conditionalFormatting>
  <conditionalFormatting sqref="I55:I56">
    <cfRule type="containsText" dxfId="25" priority="23" operator="containsText" text="New Sign Required">
      <formula>NOT(ISERROR(SEARCH("New Sign Required",I55)))</formula>
    </cfRule>
  </conditionalFormatting>
  <conditionalFormatting sqref="I55:I56">
    <cfRule type="containsText" dxfId="24" priority="22" operator="containsText" text="Action Required">
      <formula>NOT(ISERROR(SEARCH("Action Required",I55)))</formula>
    </cfRule>
  </conditionalFormatting>
  <conditionalFormatting sqref="I58:I65 I77">
    <cfRule type="containsText" dxfId="23" priority="19" operator="containsText" text="New Sign Required">
      <formula>NOT(ISERROR(SEARCH("New Sign Required",I58)))</formula>
    </cfRule>
  </conditionalFormatting>
  <conditionalFormatting sqref="I58:I65 I77">
    <cfRule type="containsText" dxfId="22" priority="18" operator="containsText" text="Action Required">
      <formula>NOT(ISERROR(SEARCH("Action Required",I58)))</formula>
    </cfRule>
  </conditionalFormatting>
  <conditionalFormatting sqref="I58:I65 I77">
    <cfRule type="containsText" dxfId="21" priority="16" operator="containsText" text="Remove Old Sign">
      <formula>NOT(ISERROR(SEARCH("Remove Old Sign",I58)))</formula>
    </cfRule>
    <cfRule type="containsText" dxfId="20" priority="17" operator="containsText" text="Move Sign to New Location">
      <formula>NOT(ISERROR(SEARCH("Move Sign to New Location",I58)))</formula>
    </cfRule>
  </conditionalFormatting>
  <conditionalFormatting sqref="G66">
    <cfRule type="containsText" dxfId="19" priority="15" operator="containsText" text="New Tag Required">
      <formula>NOT(ISERROR(SEARCH("New Tag Required",G66)))</formula>
    </cfRule>
  </conditionalFormatting>
  <conditionalFormatting sqref="D66">
    <cfRule type="containsText" dxfId="18" priority="14" operator="containsText" text="Yes">
      <formula>NOT(ISERROR(SEARCH("Yes",D66)))</formula>
    </cfRule>
  </conditionalFormatting>
  <conditionalFormatting sqref="H66">
    <cfRule type="containsText" dxfId="17" priority="13" operator="containsText" text="New Sign Required">
      <formula>NOT(ISERROR(SEARCH("New Sign Required",H66)))</formula>
    </cfRule>
  </conditionalFormatting>
  <conditionalFormatting sqref="G66:H66">
    <cfRule type="containsText" dxfId="16" priority="12" operator="containsText" text="Action Required">
      <formula>NOT(ISERROR(SEARCH("Action Required",G66)))</formula>
    </cfRule>
  </conditionalFormatting>
  <conditionalFormatting sqref="H66">
    <cfRule type="containsText" dxfId="15" priority="10" operator="containsText" text="Remove Old Sign">
      <formula>NOT(ISERROR(SEARCH("Remove Old Sign",H66)))</formula>
    </cfRule>
    <cfRule type="containsText" dxfId="14" priority="11" operator="containsText" text="Move Sign to New Location">
      <formula>NOT(ISERROR(SEARCH("Move Sign to New Location",H66)))</formula>
    </cfRule>
  </conditionalFormatting>
  <conditionalFormatting sqref="G66">
    <cfRule type="containsText" dxfId="13" priority="9" operator="containsText" text="Remove Old Tag">
      <formula>NOT(ISERROR(SEARCH("Remove Old Tag",G66)))</formula>
    </cfRule>
  </conditionalFormatting>
  <conditionalFormatting sqref="I66:I76">
    <cfRule type="containsText" dxfId="12" priority="4" operator="containsText" text="New Sign Required">
      <formula>NOT(ISERROR(SEARCH("New Sign Required",I66)))</formula>
    </cfRule>
  </conditionalFormatting>
  <conditionalFormatting sqref="I66:I76">
    <cfRule type="containsText" dxfId="11" priority="3" operator="containsText" text="Action Required">
      <formula>NOT(ISERROR(SEARCH("Action Required",I66)))</formula>
    </cfRule>
  </conditionalFormatting>
  <conditionalFormatting sqref="I66:I76">
    <cfRule type="containsText" dxfId="10" priority="1" operator="containsText" text="Remove Old Sign">
      <formula>NOT(ISERROR(SEARCH("Remove Old Sign",I66)))</formula>
    </cfRule>
    <cfRule type="containsText" dxfId="9" priority="2" operator="containsText" text="Move Sign to New Location">
      <formula>NOT(ISERROR(SEARCH("Move Sign to New Location",I66)))</formula>
    </cfRule>
  </conditionalFormatting>
  <dataValidations count="2">
    <dataValidation type="list" allowBlank="1" showInputMessage="1" showErrorMessage="1" sqref="H240:H444" xr:uid="{00000000-0002-0000-0000-000000000000}">
      <formula1>DoorSignage</formula1>
    </dataValidation>
    <dataValidation type="list" allowBlank="1" showInputMessage="1" showErrorMessage="1" sqref="D6:D114" xr:uid="{00000000-0002-0000-0000-000001000000}">
      <formula1>YesNo</formula1>
    </dataValidation>
  </dataValidations>
  <pageMargins left="0.25" right="0.25" top="0.75" bottom="0.75" header="0.3" footer="0.3"/>
  <pageSetup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Lookup!$D$1:$D$4</xm:f>
          </x14:formula1>
          <xm:sqref>H79 H82:H239 H6:H76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G79 G82:G239 G6:G76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C79:C239 C7:C22 C38:C56 C24:C36 C58:C76</xm:sqref>
        </x14:dataValidation>
        <x14:dataValidation type="list" allowBlank="1" showInputMessage="1" xr:uid="{00000000-0002-0000-0000-000009000000}">
          <x14:formula1>
            <xm:f>'U:\CAD\Projects\Key_Drawings\Open_Projects\DRAFT_KD0293\[DRAFT_KDU_0293_00_201811105_PedsEndo.xlsx]Lookup'!#REF!</xm:f>
          </x14:formula1>
          <xm:sqref>C77:C78</xm:sqref>
        </x14:dataValidation>
        <x14:dataValidation type="list" allowBlank="1" showInputMessage="1" showErrorMessage="1" xr:uid="{00000000-0002-0000-0000-00000A000000}">
          <x14:formula1>
            <xm:f>'U:\CAD\Projects\Key_Drawings\Open_Projects\DRAFT_KD0293\[DRAFT_KDU_0293_00_201811105_PedsEndo.xlsx]Lookup'!#REF!</xm:f>
          </x14:formula1>
          <xm:sqref>G77:H78</xm:sqref>
        </x14:dataValidation>
        <x14:dataValidation type="list" allowBlank="1" showInputMessage="1" xr:uid="{852A3DE6-8898-437A-8530-7BDC3D1D3B4B}">
          <x14:formula1>
            <xm:f>'T:\GEO\TEAM\CAD\Projects\Key_Drawings\Open_Projects\DRAFT_KD0654\[DRAFT_KDU_0654_20191220.xlsx]Lookup'!#REF!</xm:f>
          </x14:formula1>
          <xm:sqref>C6 C23 C37 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"/>
  <sheetViews>
    <sheetView tabSelected="1" zoomScale="85" zoomScaleNormal="85" workbookViewId="0">
      <selection activeCell="H24" sqref="H24"/>
    </sheetView>
  </sheetViews>
  <sheetFormatPr defaultColWidth="9.140625" defaultRowHeight="15.95" customHeight="1" x14ac:dyDescent="0.25"/>
  <cols>
    <col min="1" max="1" width="22.42578125" style="41" bestFit="1" customWidth="1"/>
    <col min="2" max="2" width="42.140625" style="41" customWidth="1"/>
    <col min="3" max="3" width="18.42578125" style="39" bestFit="1" customWidth="1"/>
    <col min="4" max="4" width="14.28515625" style="63" bestFit="1" customWidth="1"/>
    <col min="5" max="5" width="18.5703125" style="39" bestFit="1" customWidth="1"/>
    <col min="6" max="6" width="9.8554687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7" ht="15.95" customHeight="1" x14ac:dyDescent="0.25">
      <c r="A1" s="24" t="s">
        <v>7</v>
      </c>
      <c r="B1" s="67" t="s">
        <v>68</v>
      </c>
      <c r="C1" s="67"/>
      <c r="D1" s="61" t="s">
        <v>10</v>
      </c>
      <c r="E1" s="26">
        <v>43837</v>
      </c>
      <c r="F1" s="60">
        <v>43906</v>
      </c>
    </row>
    <row r="2" spans="1:7" ht="15.95" customHeight="1" x14ac:dyDescent="0.25">
      <c r="A2" s="24" t="s">
        <v>8</v>
      </c>
      <c r="B2" s="68" t="str">
        <f>VLOOKUP(B1,BuildingList!A:B,2,FALSE)</f>
        <v>Delta Sigma Phi Fraternity</v>
      </c>
      <c r="C2" s="68"/>
      <c r="D2" s="62" t="s">
        <v>12</v>
      </c>
      <c r="E2" s="28" t="s">
        <v>67</v>
      </c>
      <c r="F2" s="20" t="s">
        <v>185</v>
      </c>
    </row>
    <row r="3" spans="1:7" ht="15.95" customHeight="1" x14ac:dyDescent="0.25">
      <c r="A3" s="54" t="s">
        <v>182</v>
      </c>
      <c r="B3" s="69" t="s">
        <v>184</v>
      </c>
      <c r="C3" s="70"/>
    </row>
    <row r="5" spans="1:7" s="44" customFormat="1" ht="15.95" customHeight="1" thickBot="1" x14ac:dyDescent="0.3">
      <c r="A5" s="42" t="s">
        <v>49</v>
      </c>
      <c r="B5" s="43" t="s">
        <v>50</v>
      </c>
      <c r="C5" s="43" t="s">
        <v>51</v>
      </c>
      <c r="D5" s="64" t="s">
        <v>52</v>
      </c>
      <c r="E5" s="43" t="s">
        <v>17</v>
      </c>
    </row>
    <row r="6" spans="1:7" s="44" customFormat="1" ht="15.95" customHeight="1" thickTop="1" x14ac:dyDescent="0.25">
      <c r="A6" s="72" t="s">
        <v>187</v>
      </c>
      <c r="B6" s="73" t="s">
        <v>323</v>
      </c>
      <c r="C6" s="45" t="s">
        <v>53</v>
      </c>
      <c r="D6" s="63">
        <v>197</v>
      </c>
      <c r="E6" s="66"/>
    </row>
    <row r="7" spans="1:7" ht="15.95" customHeight="1" x14ac:dyDescent="0.25">
      <c r="A7" s="72" t="s">
        <v>314</v>
      </c>
      <c r="B7" s="73" t="s">
        <v>319</v>
      </c>
      <c r="C7" s="45" t="s">
        <v>53</v>
      </c>
      <c r="D7" s="63">
        <v>62</v>
      </c>
      <c r="F7" s="46"/>
      <c r="G7" s="44"/>
    </row>
    <row r="8" spans="1:7" ht="15.95" customHeight="1" x14ac:dyDescent="0.25">
      <c r="A8" s="72" t="s">
        <v>315</v>
      </c>
      <c r="B8" s="73" t="s">
        <v>318</v>
      </c>
      <c r="C8" s="45" t="s">
        <v>53</v>
      </c>
      <c r="D8" s="63">
        <v>110</v>
      </c>
      <c r="F8" s="46"/>
      <c r="G8" s="44"/>
    </row>
    <row r="9" spans="1:7" ht="15.95" customHeight="1" x14ac:dyDescent="0.25">
      <c r="A9" s="72" t="s">
        <v>213</v>
      </c>
      <c r="B9" s="73" t="s">
        <v>313</v>
      </c>
      <c r="C9" s="45" t="s">
        <v>53</v>
      </c>
      <c r="D9" s="63">
        <v>59</v>
      </c>
      <c r="F9" s="46"/>
      <c r="G9" s="44"/>
    </row>
    <row r="10" spans="1:7" ht="15.95" customHeight="1" x14ac:dyDescent="0.25">
      <c r="A10" s="72" t="s">
        <v>214</v>
      </c>
      <c r="B10" s="73" t="s">
        <v>312</v>
      </c>
      <c r="C10" s="45" t="s">
        <v>53</v>
      </c>
      <c r="D10" s="63">
        <v>96</v>
      </c>
      <c r="F10" s="46"/>
      <c r="G10" s="44"/>
    </row>
    <row r="11" spans="1:7" ht="15.95" customHeight="1" x14ac:dyDescent="0.25">
      <c r="A11" s="72" t="s">
        <v>215</v>
      </c>
      <c r="B11" s="73" t="s">
        <v>310</v>
      </c>
      <c r="C11" s="45" t="s">
        <v>53</v>
      </c>
      <c r="D11" s="63">
        <v>150</v>
      </c>
      <c r="F11" s="46"/>
      <c r="G11" s="44"/>
    </row>
    <row r="12" spans="1:7" ht="15.95" customHeight="1" x14ac:dyDescent="0.25">
      <c r="A12" s="72" t="s">
        <v>216</v>
      </c>
      <c r="B12" s="73" t="s">
        <v>311</v>
      </c>
      <c r="C12" s="45" t="s">
        <v>53</v>
      </c>
      <c r="D12" s="63">
        <v>115</v>
      </c>
      <c r="F12" s="46"/>
      <c r="G12" s="44"/>
    </row>
    <row r="13" spans="1:7" ht="15.95" customHeight="1" x14ac:dyDescent="0.25">
      <c r="A13" s="72" t="s">
        <v>217</v>
      </c>
      <c r="B13" s="73" t="s">
        <v>309</v>
      </c>
      <c r="C13" s="45" t="s">
        <v>53</v>
      </c>
      <c r="D13" s="63">
        <v>93</v>
      </c>
      <c r="F13" s="46"/>
      <c r="G13" s="44"/>
    </row>
    <row r="14" spans="1:7" ht="15.95" customHeight="1" x14ac:dyDescent="0.25">
      <c r="A14" s="72" t="s">
        <v>218</v>
      </c>
      <c r="B14" s="73" t="s">
        <v>308</v>
      </c>
      <c r="C14" s="45" t="s">
        <v>53</v>
      </c>
      <c r="D14" s="63">
        <v>58</v>
      </c>
      <c r="F14" s="46"/>
      <c r="G14" s="44"/>
    </row>
    <row r="15" spans="1:7" ht="15.95" customHeight="1" x14ac:dyDescent="0.25">
      <c r="A15" s="74" t="s">
        <v>219</v>
      </c>
      <c r="B15" s="73" t="s">
        <v>320</v>
      </c>
      <c r="C15" s="45" t="s">
        <v>53</v>
      </c>
      <c r="D15" s="63">
        <v>13</v>
      </c>
      <c r="E15" s="39" t="s">
        <v>324</v>
      </c>
      <c r="F15" s="46"/>
      <c r="G15" s="44"/>
    </row>
    <row r="16" spans="1:7" ht="15.95" customHeight="1" x14ac:dyDescent="0.25">
      <c r="A16" s="74" t="s">
        <v>221</v>
      </c>
      <c r="B16" s="73" t="s">
        <v>321</v>
      </c>
      <c r="C16" s="45" t="s">
        <v>53</v>
      </c>
      <c r="D16" s="63">
        <v>248</v>
      </c>
      <c r="E16" s="39" t="s">
        <v>220</v>
      </c>
      <c r="F16" s="46"/>
      <c r="G16" s="44"/>
    </row>
    <row r="17" spans="1:7" ht="15.95" customHeight="1" x14ac:dyDescent="0.25">
      <c r="A17" s="74" t="s">
        <v>222</v>
      </c>
      <c r="B17" s="73" t="s">
        <v>322</v>
      </c>
      <c r="C17" s="45" t="s">
        <v>53</v>
      </c>
      <c r="D17" s="63">
        <v>367</v>
      </c>
      <c r="E17" s="39" t="s">
        <v>223</v>
      </c>
      <c r="F17" s="46"/>
      <c r="G17" s="44"/>
    </row>
    <row r="18" spans="1:7" ht="15.95" customHeight="1" x14ac:dyDescent="0.25">
      <c r="A18" s="72"/>
      <c r="B18" s="72"/>
      <c r="C18" s="45"/>
      <c r="G18" s="44"/>
    </row>
    <row r="19" spans="1:7" ht="15.95" customHeight="1" x14ac:dyDescent="0.25">
      <c r="A19" s="72" t="s">
        <v>137</v>
      </c>
      <c r="B19" s="74" t="s">
        <v>224</v>
      </c>
      <c r="C19" s="45" t="s">
        <v>61</v>
      </c>
      <c r="D19" s="63">
        <v>0</v>
      </c>
      <c r="F19" s="46"/>
      <c r="G19" s="44"/>
    </row>
    <row r="20" spans="1:7" ht="15.95" customHeight="1" x14ac:dyDescent="0.25">
      <c r="A20" s="72" t="s">
        <v>138</v>
      </c>
      <c r="B20" s="74" t="s">
        <v>225</v>
      </c>
      <c r="C20" s="45" t="s">
        <v>61</v>
      </c>
      <c r="D20" s="63">
        <v>0</v>
      </c>
      <c r="F20" s="46"/>
      <c r="G20" s="44"/>
    </row>
    <row r="21" spans="1:7" ht="15.95" customHeight="1" x14ac:dyDescent="0.25">
      <c r="A21" s="72" t="s">
        <v>145</v>
      </c>
      <c r="B21" s="74" t="s">
        <v>226</v>
      </c>
      <c r="C21" s="45" t="s">
        <v>61</v>
      </c>
      <c r="D21" s="63">
        <v>0</v>
      </c>
      <c r="F21" s="46"/>
      <c r="G21" s="44"/>
    </row>
    <row r="22" spans="1:7" ht="15.95" customHeight="1" x14ac:dyDescent="0.25">
      <c r="A22" s="72" t="s">
        <v>146</v>
      </c>
      <c r="B22" s="74" t="s">
        <v>227</v>
      </c>
      <c r="C22" s="45" t="s">
        <v>61</v>
      </c>
      <c r="D22" s="63">
        <v>0</v>
      </c>
      <c r="F22" s="46"/>
      <c r="G22" s="44"/>
    </row>
    <row r="23" spans="1:7" ht="15.95" customHeight="1" x14ac:dyDescent="0.25">
      <c r="A23" s="72" t="s">
        <v>147</v>
      </c>
      <c r="B23" s="74" t="s">
        <v>228</v>
      </c>
      <c r="C23" s="45" t="s">
        <v>61</v>
      </c>
      <c r="D23" s="63">
        <v>0</v>
      </c>
      <c r="F23" s="46"/>
      <c r="G23" s="44"/>
    </row>
    <row r="24" spans="1:7" ht="15.95" customHeight="1" x14ac:dyDescent="0.25">
      <c r="A24" s="72" t="s">
        <v>157</v>
      </c>
      <c r="B24" s="74" t="s">
        <v>230</v>
      </c>
      <c r="C24" s="45" t="s">
        <v>61</v>
      </c>
      <c r="D24" s="63">
        <v>0</v>
      </c>
      <c r="F24" s="46"/>
      <c r="G24" s="44"/>
    </row>
    <row r="25" spans="1:7" ht="15.95" customHeight="1" x14ac:dyDescent="0.25">
      <c r="A25" s="72" t="s">
        <v>165</v>
      </c>
      <c r="B25" s="73" t="s">
        <v>232</v>
      </c>
      <c r="C25" s="45" t="s">
        <v>61</v>
      </c>
      <c r="D25" s="63">
        <v>0</v>
      </c>
      <c r="F25" s="46"/>
      <c r="G25" s="44"/>
    </row>
    <row r="26" spans="1:7" ht="15.95" customHeight="1" x14ac:dyDescent="0.25">
      <c r="A26" s="72" t="s">
        <v>122</v>
      </c>
      <c r="B26" s="74" t="s">
        <v>307</v>
      </c>
      <c r="C26" s="45" t="s">
        <v>61</v>
      </c>
      <c r="D26" s="63">
        <v>0</v>
      </c>
      <c r="E26" s="39" t="s">
        <v>231</v>
      </c>
      <c r="F26" s="46"/>
      <c r="G26" s="44"/>
    </row>
    <row r="27" spans="1:7" ht="15.95" customHeight="1" x14ac:dyDescent="0.25">
      <c r="A27" s="72" t="s">
        <v>123</v>
      </c>
      <c r="B27" s="74" t="s">
        <v>233</v>
      </c>
      <c r="C27" s="45" t="s">
        <v>61</v>
      </c>
      <c r="D27" s="63">
        <v>0</v>
      </c>
      <c r="E27" s="39" t="s">
        <v>231</v>
      </c>
      <c r="F27" s="46"/>
      <c r="G27" s="44"/>
    </row>
    <row r="28" spans="1:7" ht="15.95" customHeight="1" x14ac:dyDescent="0.25">
      <c r="A28" s="72" t="s">
        <v>124</v>
      </c>
      <c r="B28" s="74" t="s">
        <v>234</v>
      </c>
      <c r="C28" s="45" t="s">
        <v>61</v>
      </c>
      <c r="D28" s="63">
        <v>0</v>
      </c>
      <c r="E28" s="39" t="s">
        <v>231</v>
      </c>
      <c r="F28" s="46"/>
      <c r="G28" s="44"/>
    </row>
    <row r="29" spans="1:7" ht="15.95" customHeight="1" x14ac:dyDescent="0.25">
      <c r="A29" s="72" t="s">
        <v>125</v>
      </c>
      <c r="B29" s="74" t="s">
        <v>235</v>
      </c>
      <c r="C29" s="45" t="s">
        <v>61</v>
      </c>
      <c r="D29" s="63">
        <v>0</v>
      </c>
      <c r="E29" s="39" t="s">
        <v>231</v>
      </c>
      <c r="F29" s="46"/>
      <c r="G29" s="44"/>
    </row>
    <row r="30" spans="1:7" ht="15.95" customHeight="1" x14ac:dyDescent="0.25">
      <c r="A30" s="72" t="s">
        <v>126</v>
      </c>
      <c r="B30" s="74" t="s">
        <v>236</v>
      </c>
      <c r="C30" s="45" t="s">
        <v>61</v>
      </c>
      <c r="D30" s="63">
        <v>0</v>
      </c>
      <c r="E30" s="39" t="s">
        <v>231</v>
      </c>
      <c r="F30" s="46"/>
      <c r="G30" s="44"/>
    </row>
    <row r="31" spans="1:7" ht="15.95" customHeight="1" x14ac:dyDescent="0.25">
      <c r="A31" s="72" t="s">
        <v>127</v>
      </c>
      <c r="B31" s="74" t="s">
        <v>237</v>
      </c>
      <c r="C31" s="45" t="s">
        <v>61</v>
      </c>
      <c r="D31" s="63">
        <v>0</v>
      </c>
      <c r="E31" s="39" t="s">
        <v>231</v>
      </c>
      <c r="F31" s="46"/>
      <c r="G31" s="44"/>
    </row>
    <row r="32" spans="1:7" ht="15.95" customHeight="1" x14ac:dyDescent="0.25">
      <c r="A32" s="72" t="s">
        <v>128</v>
      </c>
      <c r="B32" s="74" t="s">
        <v>238</v>
      </c>
      <c r="C32" s="45" t="s">
        <v>61</v>
      </c>
      <c r="D32" s="63">
        <v>0</v>
      </c>
      <c r="E32" s="39" t="s">
        <v>231</v>
      </c>
      <c r="F32" s="46"/>
      <c r="G32" s="44"/>
    </row>
    <row r="33" spans="1:7" ht="15.95" customHeight="1" x14ac:dyDescent="0.25">
      <c r="A33" s="72" t="s">
        <v>129</v>
      </c>
      <c r="B33" s="74" t="s">
        <v>239</v>
      </c>
      <c r="C33" s="45" t="s">
        <v>61</v>
      </c>
      <c r="D33" s="63">
        <v>0</v>
      </c>
      <c r="E33" s="39" t="s">
        <v>231</v>
      </c>
      <c r="F33" s="46"/>
      <c r="G33" s="44"/>
    </row>
    <row r="34" spans="1:7" ht="15.95" customHeight="1" x14ac:dyDescent="0.25">
      <c r="A34" s="72"/>
      <c r="B34" s="72"/>
      <c r="C34" s="45"/>
    </row>
    <row r="35" spans="1:7" ht="15.95" customHeight="1" x14ac:dyDescent="0.25">
      <c r="A35" s="73" t="s">
        <v>130</v>
      </c>
      <c r="B35" s="74" t="s">
        <v>240</v>
      </c>
      <c r="C35" s="45" t="s">
        <v>54</v>
      </c>
      <c r="D35" s="63">
        <v>128</v>
      </c>
      <c r="F35" s="46"/>
    </row>
    <row r="36" spans="1:7" ht="15.95" customHeight="1" x14ac:dyDescent="0.25">
      <c r="A36" s="73" t="s">
        <v>131</v>
      </c>
      <c r="B36" s="74" t="s">
        <v>241</v>
      </c>
      <c r="C36" s="45" t="s">
        <v>54</v>
      </c>
      <c r="D36" s="63">
        <v>81</v>
      </c>
      <c r="F36" s="46"/>
    </row>
    <row r="37" spans="1:7" ht="15.95" customHeight="1" x14ac:dyDescent="0.25">
      <c r="A37" s="72" t="s">
        <v>132</v>
      </c>
      <c r="B37" s="74" t="s">
        <v>242</v>
      </c>
      <c r="C37" s="45" t="s">
        <v>54</v>
      </c>
      <c r="D37" s="63">
        <v>813</v>
      </c>
      <c r="F37" s="46"/>
    </row>
    <row r="38" spans="1:7" ht="15.95" customHeight="1" x14ac:dyDescent="0.25">
      <c r="A38" s="72" t="s">
        <v>133</v>
      </c>
      <c r="B38" s="74" t="s">
        <v>243</v>
      </c>
      <c r="C38" s="45" t="s">
        <v>54</v>
      </c>
      <c r="D38" s="63">
        <v>592</v>
      </c>
      <c r="F38" s="46"/>
    </row>
    <row r="39" spans="1:7" ht="15.95" customHeight="1" x14ac:dyDescent="0.25">
      <c r="A39" s="72" t="s">
        <v>134</v>
      </c>
      <c r="B39" s="74" t="s">
        <v>244</v>
      </c>
      <c r="C39" s="45" t="s">
        <v>54</v>
      </c>
      <c r="D39" s="63">
        <v>307</v>
      </c>
      <c r="F39" s="46"/>
    </row>
    <row r="40" spans="1:7" ht="15.95" customHeight="1" x14ac:dyDescent="0.25">
      <c r="A40" s="72" t="s">
        <v>135</v>
      </c>
      <c r="B40" s="74" t="s">
        <v>245</v>
      </c>
      <c r="C40" s="45" t="s">
        <v>54</v>
      </c>
      <c r="D40" s="63">
        <v>66</v>
      </c>
      <c r="F40" s="46"/>
    </row>
    <row r="41" spans="1:7" ht="15.95" customHeight="1" x14ac:dyDescent="0.25">
      <c r="A41" s="72" t="s">
        <v>136</v>
      </c>
      <c r="B41" s="74" t="s">
        <v>246</v>
      </c>
      <c r="C41" s="45" t="s">
        <v>54</v>
      </c>
      <c r="D41" s="63">
        <v>171</v>
      </c>
      <c r="F41" s="46"/>
    </row>
    <row r="42" spans="1:7" ht="15.95" customHeight="1" x14ac:dyDescent="0.25">
      <c r="A42" s="72" t="s">
        <v>139</v>
      </c>
      <c r="B42" s="74" t="s">
        <v>247</v>
      </c>
      <c r="C42" s="45" t="s">
        <v>54</v>
      </c>
      <c r="D42" s="63">
        <v>44</v>
      </c>
      <c r="F42" s="46"/>
      <c r="G42" s="44"/>
    </row>
    <row r="43" spans="1:7" ht="15.95" customHeight="1" x14ac:dyDescent="0.25">
      <c r="A43" s="72" t="s">
        <v>140</v>
      </c>
      <c r="B43" s="74" t="s">
        <v>248</v>
      </c>
      <c r="C43" s="45" t="s">
        <v>54</v>
      </c>
      <c r="D43" s="63">
        <v>86</v>
      </c>
      <c r="F43" s="46"/>
      <c r="G43" s="44"/>
    </row>
    <row r="44" spans="1:7" ht="15.95" customHeight="1" x14ac:dyDescent="0.25">
      <c r="A44" s="72" t="s">
        <v>141</v>
      </c>
      <c r="B44" s="74" t="s">
        <v>249</v>
      </c>
      <c r="C44" s="45" t="s">
        <v>54</v>
      </c>
      <c r="D44" s="63">
        <v>76</v>
      </c>
      <c r="F44" s="46"/>
      <c r="G44" s="44"/>
    </row>
    <row r="45" spans="1:7" ht="15.95" customHeight="1" x14ac:dyDescent="0.25">
      <c r="A45" s="72" t="s">
        <v>142</v>
      </c>
      <c r="B45" s="74" t="s">
        <v>250</v>
      </c>
      <c r="C45" s="45" t="s">
        <v>54</v>
      </c>
      <c r="D45" s="63">
        <v>189</v>
      </c>
      <c r="F45" s="46"/>
      <c r="G45" s="44"/>
    </row>
    <row r="46" spans="1:7" ht="15.95" customHeight="1" x14ac:dyDescent="0.25">
      <c r="A46" s="72" t="s">
        <v>143</v>
      </c>
      <c r="B46" s="74" t="s">
        <v>251</v>
      </c>
      <c r="C46" s="45" t="s">
        <v>54</v>
      </c>
      <c r="D46" s="63">
        <v>374</v>
      </c>
      <c r="F46" s="46"/>
      <c r="G46" s="44"/>
    </row>
    <row r="47" spans="1:7" ht="15.95" customHeight="1" x14ac:dyDescent="0.25">
      <c r="A47" s="72" t="s">
        <v>144</v>
      </c>
      <c r="B47" s="74" t="s">
        <v>252</v>
      </c>
      <c r="C47" s="45" t="s">
        <v>54</v>
      </c>
      <c r="D47" s="63">
        <v>266</v>
      </c>
      <c r="F47" s="46"/>
      <c r="G47" s="44"/>
    </row>
    <row r="48" spans="1:7" ht="15.95" customHeight="1" x14ac:dyDescent="0.25">
      <c r="A48" s="72" t="s">
        <v>148</v>
      </c>
      <c r="B48" s="74" t="s">
        <v>253</v>
      </c>
      <c r="C48" s="45" t="s">
        <v>54</v>
      </c>
      <c r="D48" s="63">
        <v>800</v>
      </c>
      <c r="F48" s="46"/>
      <c r="G48" s="44"/>
    </row>
    <row r="49" spans="1:7" ht="15.95" customHeight="1" x14ac:dyDescent="0.25">
      <c r="A49" s="72" t="s">
        <v>149</v>
      </c>
      <c r="B49" s="74" t="s">
        <v>254</v>
      </c>
      <c r="C49" s="45" t="s">
        <v>54</v>
      </c>
      <c r="D49" s="63">
        <v>644</v>
      </c>
      <c r="F49" s="46"/>
      <c r="G49" s="44"/>
    </row>
    <row r="50" spans="1:7" ht="15.95" customHeight="1" x14ac:dyDescent="0.25">
      <c r="A50" s="72" t="s">
        <v>150</v>
      </c>
      <c r="B50" s="74" t="s">
        <v>255</v>
      </c>
      <c r="C50" s="45" t="s">
        <v>54</v>
      </c>
      <c r="D50" s="63">
        <v>92</v>
      </c>
      <c r="F50" s="46"/>
      <c r="G50" s="44"/>
    </row>
    <row r="51" spans="1:7" ht="15.95" customHeight="1" x14ac:dyDescent="0.25">
      <c r="A51" s="72" t="s">
        <v>151</v>
      </c>
      <c r="B51" s="74" t="s">
        <v>256</v>
      </c>
      <c r="C51" s="45" t="s">
        <v>54</v>
      </c>
      <c r="D51" s="63">
        <v>155</v>
      </c>
      <c r="F51" s="46"/>
      <c r="G51" s="44"/>
    </row>
    <row r="52" spans="1:7" ht="15.95" customHeight="1" x14ac:dyDescent="0.25">
      <c r="A52" s="72" t="s">
        <v>152</v>
      </c>
      <c r="B52" s="74" t="s">
        <v>257</v>
      </c>
      <c r="C52" s="45" t="s">
        <v>54</v>
      </c>
      <c r="D52" s="63">
        <v>136</v>
      </c>
      <c r="F52" s="46"/>
      <c r="G52" s="44"/>
    </row>
    <row r="53" spans="1:7" ht="15.95" customHeight="1" x14ac:dyDescent="0.25">
      <c r="A53" s="72" t="s">
        <v>153</v>
      </c>
      <c r="B53" s="74" t="s">
        <v>258</v>
      </c>
      <c r="C53" s="45" t="s">
        <v>54</v>
      </c>
      <c r="D53" s="63">
        <v>87</v>
      </c>
      <c r="F53" s="46"/>
      <c r="G53" s="44"/>
    </row>
    <row r="54" spans="1:7" ht="15.95" customHeight="1" x14ac:dyDescent="0.25">
      <c r="A54" s="72" t="s">
        <v>154</v>
      </c>
      <c r="B54" s="74" t="s">
        <v>259</v>
      </c>
      <c r="C54" s="45" t="s">
        <v>54</v>
      </c>
      <c r="D54" s="63">
        <v>13</v>
      </c>
      <c r="F54" s="46"/>
      <c r="G54" s="44"/>
    </row>
    <row r="55" spans="1:7" ht="15.95" customHeight="1" x14ac:dyDescent="0.25">
      <c r="A55" s="72" t="s">
        <v>155</v>
      </c>
      <c r="B55" s="74" t="s">
        <v>260</v>
      </c>
      <c r="C55" s="45" t="s">
        <v>54</v>
      </c>
      <c r="D55" s="63">
        <v>441</v>
      </c>
      <c r="F55" s="46"/>
      <c r="G55" s="44"/>
    </row>
    <row r="56" spans="1:7" ht="15.95" customHeight="1" x14ac:dyDescent="0.25">
      <c r="A56" s="72" t="s">
        <v>156</v>
      </c>
      <c r="B56" s="74" t="s">
        <v>261</v>
      </c>
      <c r="C56" s="45" t="s">
        <v>54</v>
      </c>
      <c r="D56" s="63">
        <v>375</v>
      </c>
      <c r="F56" s="46"/>
      <c r="G56" s="44"/>
    </row>
    <row r="57" spans="1:7" ht="15.95" customHeight="1" x14ac:dyDescent="0.25">
      <c r="A57" s="74" t="s">
        <v>262</v>
      </c>
      <c r="B57" s="74" t="s">
        <v>229</v>
      </c>
      <c r="C57" s="45" t="s">
        <v>54</v>
      </c>
      <c r="D57" s="63">
        <v>14</v>
      </c>
      <c r="F57" s="46"/>
      <c r="G57" s="44"/>
    </row>
    <row r="58" spans="1:7" ht="15.95" customHeight="1" x14ac:dyDescent="0.25">
      <c r="A58" s="74" t="s">
        <v>263</v>
      </c>
      <c r="B58" s="74" t="s">
        <v>264</v>
      </c>
      <c r="C58" s="45" t="s">
        <v>54</v>
      </c>
      <c r="D58" s="63">
        <v>17</v>
      </c>
      <c r="F58" s="46"/>
      <c r="G58" s="44"/>
    </row>
    <row r="59" spans="1:7" ht="15.95" customHeight="1" x14ac:dyDescent="0.25">
      <c r="A59" s="74" t="s">
        <v>265</v>
      </c>
      <c r="B59" s="74" t="s">
        <v>266</v>
      </c>
      <c r="C59" s="45" t="s">
        <v>54</v>
      </c>
      <c r="D59" s="63">
        <v>14</v>
      </c>
      <c r="F59" s="46"/>
      <c r="G59" s="44"/>
    </row>
    <row r="60" spans="1:7" ht="15.95" customHeight="1" x14ac:dyDescent="0.25">
      <c r="A60" s="74" t="s">
        <v>267</v>
      </c>
      <c r="B60" s="74" t="s">
        <v>268</v>
      </c>
      <c r="C60" s="45" t="s">
        <v>54</v>
      </c>
      <c r="D60" s="63">
        <v>246</v>
      </c>
      <c r="F60" s="46"/>
      <c r="G60" s="44"/>
    </row>
    <row r="61" spans="1:7" ht="15.95" customHeight="1" x14ac:dyDescent="0.25">
      <c r="A61" s="74" t="s">
        <v>269</v>
      </c>
      <c r="B61" s="74" t="s">
        <v>270</v>
      </c>
      <c r="C61" s="45" t="s">
        <v>54</v>
      </c>
      <c r="D61" s="63">
        <v>169</v>
      </c>
      <c r="F61" s="46"/>
      <c r="G61" s="44"/>
    </row>
    <row r="62" spans="1:7" ht="15.95" customHeight="1" x14ac:dyDescent="0.25">
      <c r="A62" s="74" t="s">
        <v>271</v>
      </c>
      <c r="B62" s="74" t="s">
        <v>272</v>
      </c>
      <c r="C62" s="45" t="s">
        <v>54</v>
      </c>
      <c r="D62" s="63">
        <v>148</v>
      </c>
      <c r="F62" s="46"/>
      <c r="G62" s="44"/>
    </row>
    <row r="63" spans="1:7" ht="15.95" customHeight="1" x14ac:dyDescent="0.25">
      <c r="A63" s="74" t="s">
        <v>273</v>
      </c>
      <c r="B63" s="74" t="s">
        <v>274</v>
      </c>
      <c r="C63" s="45" t="s">
        <v>54</v>
      </c>
      <c r="D63" s="63">
        <v>170</v>
      </c>
      <c r="F63" s="46"/>
      <c r="G63" s="44"/>
    </row>
    <row r="64" spans="1:7" ht="15.95" customHeight="1" x14ac:dyDescent="0.25">
      <c r="A64" s="72" t="s">
        <v>158</v>
      </c>
      <c r="B64" s="74" t="s">
        <v>275</v>
      </c>
      <c r="C64" s="45" t="s">
        <v>54</v>
      </c>
      <c r="D64" s="63">
        <v>171</v>
      </c>
      <c r="F64" s="46"/>
      <c r="G64" s="44"/>
    </row>
    <row r="65" spans="1:7" ht="15.95" customHeight="1" x14ac:dyDescent="0.25">
      <c r="A65" s="72" t="s">
        <v>159</v>
      </c>
      <c r="B65" s="74" t="s">
        <v>276</v>
      </c>
      <c r="C65" s="45" t="s">
        <v>54</v>
      </c>
      <c r="D65" s="63">
        <v>169</v>
      </c>
      <c r="F65" s="46"/>
      <c r="G65" s="44"/>
    </row>
    <row r="66" spans="1:7" ht="15.95" customHeight="1" x14ac:dyDescent="0.25">
      <c r="A66" s="72" t="s">
        <v>160</v>
      </c>
      <c r="B66" s="74" t="s">
        <v>277</v>
      </c>
      <c r="C66" s="45" t="s">
        <v>54</v>
      </c>
      <c r="D66" s="63">
        <v>166</v>
      </c>
      <c r="F66" s="46"/>
      <c r="G66" s="44"/>
    </row>
    <row r="67" spans="1:7" ht="15.95" customHeight="1" x14ac:dyDescent="0.25">
      <c r="A67" s="72" t="s">
        <v>161</v>
      </c>
      <c r="B67" s="74" t="s">
        <v>278</v>
      </c>
      <c r="C67" s="45" t="s">
        <v>54</v>
      </c>
      <c r="D67" s="63">
        <v>163</v>
      </c>
      <c r="F67" s="46"/>
      <c r="G67" s="44"/>
    </row>
    <row r="68" spans="1:7" ht="15.95" customHeight="1" x14ac:dyDescent="0.25">
      <c r="A68" s="72" t="s">
        <v>162</v>
      </c>
      <c r="B68" s="74" t="s">
        <v>279</v>
      </c>
      <c r="C68" s="45" t="s">
        <v>54</v>
      </c>
      <c r="D68" s="63">
        <v>131</v>
      </c>
      <c r="F68" s="46"/>
      <c r="G68" s="44"/>
    </row>
    <row r="69" spans="1:7" ht="15.95" customHeight="1" x14ac:dyDescent="0.25">
      <c r="A69" s="72" t="s">
        <v>163</v>
      </c>
      <c r="B69" s="74" t="s">
        <v>280</v>
      </c>
      <c r="C69" s="45" t="s">
        <v>54</v>
      </c>
      <c r="D69" s="63">
        <v>163</v>
      </c>
      <c r="F69" s="46"/>
      <c r="G69" s="44"/>
    </row>
    <row r="70" spans="1:7" ht="15.95" customHeight="1" x14ac:dyDescent="0.25">
      <c r="A70" s="74" t="s">
        <v>281</v>
      </c>
      <c r="B70" s="74" t="s">
        <v>282</v>
      </c>
      <c r="C70" s="45" t="s">
        <v>54</v>
      </c>
      <c r="D70" s="63">
        <v>391</v>
      </c>
      <c r="F70" s="46"/>
      <c r="G70" s="44"/>
    </row>
    <row r="71" spans="1:7" ht="15.95" customHeight="1" x14ac:dyDescent="0.25">
      <c r="A71" s="74" t="s">
        <v>283</v>
      </c>
      <c r="B71" s="74" t="s">
        <v>284</v>
      </c>
      <c r="C71" s="45" t="s">
        <v>54</v>
      </c>
      <c r="D71" s="63">
        <v>14</v>
      </c>
      <c r="F71" s="46"/>
      <c r="G71" s="44"/>
    </row>
    <row r="72" spans="1:7" ht="15.95" customHeight="1" x14ac:dyDescent="0.25">
      <c r="A72" s="74" t="s">
        <v>285</v>
      </c>
      <c r="B72" s="74" t="s">
        <v>286</v>
      </c>
      <c r="C72" s="45" t="s">
        <v>54</v>
      </c>
      <c r="D72" s="63">
        <v>17</v>
      </c>
      <c r="F72" s="46"/>
      <c r="G72" s="44"/>
    </row>
    <row r="73" spans="1:7" ht="15.95" customHeight="1" x14ac:dyDescent="0.25">
      <c r="A73" s="74" t="s">
        <v>287</v>
      </c>
      <c r="B73" s="74" t="s">
        <v>288</v>
      </c>
      <c r="C73" s="45" t="s">
        <v>54</v>
      </c>
      <c r="D73" s="63">
        <v>14</v>
      </c>
      <c r="F73" s="46"/>
      <c r="G73" s="44"/>
    </row>
    <row r="74" spans="1:7" ht="15.95" customHeight="1" x14ac:dyDescent="0.25">
      <c r="A74" s="74" t="s">
        <v>289</v>
      </c>
      <c r="B74" s="74" t="s">
        <v>290</v>
      </c>
      <c r="C74" s="45" t="s">
        <v>54</v>
      </c>
      <c r="D74" s="63">
        <v>246</v>
      </c>
      <c r="F74" s="46"/>
      <c r="G74" s="44"/>
    </row>
    <row r="75" spans="1:7" ht="15.95" customHeight="1" x14ac:dyDescent="0.25">
      <c r="A75" s="72" t="s">
        <v>164</v>
      </c>
      <c r="B75" s="74" t="s">
        <v>291</v>
      </c>
      <c r="C75" s="45" t="s">
        <v>54</v>
      </c>
      <c r="D75" s="63">
        <v>169</v>
      </c>
      <c r="F75" s="46"/>
      <c r="G75" s="44"/>
    </row>
    <row r="76" spans="1:7" ht="15.95" customHeight="1" x14ac:dyDescent="0.25">
      <c r="A76" s="72" t="s">
        <v>166</v>
      </c>
      <c r="B76" s="74" t="s">
        <v>292</v>
      </c>
      <c r="C76" s="45" t="s">
        <v>54</v>
      </c>
      <c r="D76" s="63">
        <v>170</v>
      </c>
      <c r="F76" s="46"/>
      <c r="G76" s="44"/>
    </row>
    <row r="77" spans="1:7" ht="15.95" customHeight="1" x14ac:dyDescent="0.25">
      <c r="A77" s="74" t="s">
        <v>293</v>
      </c>
      <c r="B77" s="74" t="s">
        <v>294</v>
      </c>
      <c r="C77" s="45" t="s">
        <v>54</v>
      </c>
      <c r="D77" s="63">
        <v>148</v>
      </c>
      <c r="F77" s="46"/>
      <c r="G77" s="44"/>
    </row>
    <row r="78" spans="1:7" ht="15.95" customHeight="1" x14ac:dyDescent="0.25">
      <c r="A78" s="74" t="s">
        <v>295</v>
      </c>
      <c r="B78" s="74" t="s">
        <v>296</v>
      </c>
      <c r="C78" s="45" t="s">
        <v>54</v>
      </c>
      <c r="D78" s="63">
        <v>171</v>
      </c>
      <c r="F78" s="46"/>
      <c r="G78" s="44"/>
    </row>
    <row r="79" spans="1:7" ht="15.95" customHeight="1" x14ac:dyDescent="0.25">
      <c r="A79" s="74" t="s">
        <v>297</v>
      </c>
      <c r="B79" s="74" t="s">
        <v>298</v>
      </c>
      <c r="C79" s="45" t="s">
        <v>54</v>
      </c>
      <c r="D79" s="63">
        <v>169</v>
      </c>
      <c r="F79" s="46"/>
      <c r="G79" s="44"/>
    </row>
    <row r="80" spans="1:7" ht="15.95" customHeight="1" x14ac:dyDescent="0.25">
      <c r="A80" s="74" t="s">
        <v>299</v>
      </c>
      <c r="B80" s="74" t="s">
        <v>300</v>
      </c>
      <c r="C80" s="45" t="s">
        <v>54</v>
      </c>
      <c r="D80" s="63">
        <v>166</v>
      </c>
      <c r="F80" s="46"/>
      <c r="G80" s="44"/>
    </row>
    <row r="81" spans="1:7" ht="15.95" customHeight="1" x14ac:dyDescent="0.25">
      <c r="A81" s="74" t="s">
        <v>301</v>
      </c>
      <c r="B81" s="74" t="s">
        <v>302</v>
      </c>
      <c r="C81" s="45" t="s">
        <v>54</v>
      </c>
      <c r="D81" s="63">
        <v>163</v>
      </c>
      <c r="F81" s="46"/>
      <c r="G81" s="44"/>
    </row>
    <row r="82" spans="1:7" ht="15.95" customHeight="1" x14ac:dyDescent="0.25">
      <c r="A82" s="74" t="s">
        <v>303</v>
      </c>
      <c r="B82" s="74" t="s">
        <v>304</v>
      </c>
      <c r="C82" s="45" t="s">
        <v>54</v>
      </c>
      <c r="D82" s="63">
        <v>131</v>
      </c>
      <c r="F82" s="46"/>
      <c r="G82" s="44"/>
    </row>
    <row r="83" spans="1:7" ht="15.95" customHeight="1" x14ac:dyDescent="0.25">
      <c r="A83" s="74" t="s">
        <v>305</v>
      </c>
      <c r="B83" s="74" t="s">
        <v>306</v>
      </c>
      <c r="C83" s="45" t="s">
        <v>54</v>
      </c>
      <c r="D83" s="63">
        <v>160</v>
      </c>
      <c r="F83" s="46"/>
      <c r="G83" s="44"/>
    </row>
    <row r="84" spans="1:7" ht="15.95" customHeight="1" x14ac:dyDescent="0.25">
      <c r="A84" s="72"/>
      <c r="B84" s="72"/>
      <c r="C84" s="45"/>
    </row>
    <row r="85" spans="1:7" ht="15.95" customHeight="1" x14ac:dyDescent="0.25">
      <c r="A85" s="72"/>
      <c r="B85" s="72"/>
      <c r="C85" s="45"/>
    </row>
  </sheetData>
  <sheetProtection insertRows="0" deleteRows="0" selectLockedCells="1"/>
  <mergeCells count="3">
    <mergeCell ref="B1:C1"/>
    <mergeCell ref="B2:C2"/>
    <mergeCell ref="B3:C3"/>
  </mergeCells>
  <conditionalFormatting sqref="D36:D41 D19:D33">
    <cfRule type="containsText" dxfId="8" priority="18" operator="containsText" text="Yes">
      <formula>NOT(ISERROR(SEARCH("Yes",D19)))</formula>
    </cfRule>
  </conditionalFormatting>
  <conditionalFormatting sqref="H7:H33 H35:H190">
    <cfRule type="containsText" dxfId="7" priority="17" operator="containsText" text="New Sign Required">
      <formula>NOT(ISERROR(SEARCH("New Sign Required",H7)))</formula>
    </cfRule>
  </conditionalFormatting>
  <conditionalFormatting sqref="H18:H19">
    <cfRule type="containsText" dxfId="6" priority="16" operator="containsText" text="Action Required">
      <formula>NOT(ISERROR(SEARCH("Action Required",H18)))</formula>
    </cfRule>
  </conditionalFormatting>
  <conditionalFormatting sqref="H1:H4 H18:H23 H35:H41 G24:H33 G5:G7 G10:G23 G7:H17 H61:H1048576 G42:H83">
    <cfRule type="containsText" dxfId="5" priority="5" operator="containsText" text="Remove Old Sign">
      <formula>NOT(ISERROR(SEARCH("Remove Old Sign",G1)))</formula>
    </cfRule>
    <cfRule type="containsText" dxfId="4" priority="6" operator="containsText" text="Move Sign to New Location">
      <formula>NOT(ISERROR(SEARCH("Move Sign to New Location",G1)))</formula>
    </cfRule>
  </conditionalFormatting>
  <conditionalFormatting sqref="G3:G4 F5:F6 G35:G1048576">
    <cfRule type="containsText" dxfId="3" priority="4" operator="containsText" text="Remove Old Tag">
      <formula>NOT(ISERROR(SEARCH("Remove Old Tag",F3)))</formula>
    </cfRule>
  </conditionalFormatting>
  <conditionalFormatting sqref="F1:F2">
    <cfRule type="containsText" dxfId="2" priority="2" operator="containsText" text="Remove Old Sign">
      <formula>NOT(ISERROR(SEARCH("Remove Old Sign",F1)))</formula>
    </cfRule>
    <cfRule type="containsText" dxfId="1" priority="3" operator="containsText" text="Move Sign to New Location">
      <formula>NOT(ISERROR(SEARCH("Move Sign to New Location",F1)))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20:H33 H7:H17 H35:H173" xr:uid="{00000000-0002-0000-0100-000000000000}">
      <formula1>DoorSignage</formula1>
    </dataValidation>
  </dataValidations>
  <pageMargins left="0.7" right="0.7" top="0.75" bottom="0.75" header="0.3" footer="0.3"/>
  <pageSetup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H18:H19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C19:C33 C6:C17 C35:C83</xm:sqref>
        </x14:dataValidation>
        <x14:dataValidation type="list" allowBlank="1" showInputMessage="1" showErrorMessage="1" xr:uid="{5E5F0B3C-CBA9-49E8-AC1B-B0CD048A8BD3}">
          <x14:formula1>
            <xm:f>Lookup!$C$1:$C$11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66</v>
      </c>
      <c r="D1" t="s">
        <v>2</v>
      </c>
      <c r="E1" s="7" t="s">
        <v>27</v>
      </c>
      <c r="F1" s="1" t="s">
        <v>33</v>
      </c>
      <c r="G1" t="s">
        <v>53</v>
      </c>
    </row>
    <row r="2" spans="1:7" x14ac:dyDescent="0.25">
      <c r="A2" s="1" t="s">
        <v>3</v>
      </c>
      <c r="B2" s="1" t="s">
        <v>6</v>
      </c>
      <c r="C2" t="s">
        <v>48</v>
      </c>
      <c r="D2" t="s">
        <v>18</v>
      </c>
      <c r="E2" s="7" t="s">
        <v>40</v>
      </c>
      <c r="F2" s="1" t="s">
        <v>34</v>
      </c>
      <c r="G2" t="s">
        <v>61</v>
      </c>
    </row>
    <row r="3" spans="1:7" x14ac:dyDescent="0.25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35</v>
      </c>
      <c r="G3" t="s">
        <v>54</v>
      </c>
    </row>
    <row r="4" spans="1:7" x14ac:dyDescent="0.25">
      <c r="A4" s="9" t="s">
        <v>31</v>
      </c>
      <c r="C4" t="s">
        <v>47</v>
      </c>
      <c r="D4" s="8" t="s">
        <v>31</v>
      </c>
      <c r="E4" s="7" t="s">
        <v>57</v>
      </c>
      <c r="F4" s="1" t="s">
        <v>45</v>
      </c>
      <c r="G4" t="s">
        <v>55</v>
      </c>
    </row>
    <row r="5" spans="1:7" x14ac:dyDescent="0.25">
      <c r="A5" s="1" t="s">
        <v>43</v>
      </c>
      <c r="C5" t="s">
        <v>58</v>
      </c>
      <c r="D5" s="8" t="s">
        <v>44</v>
      </c>
      <c r="E5" s="7" t="s">
        <v>42</v>
      </c>
      <c r="F5">
        <v>0</v>
      </c>
      <c r="G5" t="s">
        <v>64</v>
      </c>
    </row>
    <row r="6" spans="1:7" x14ac:dyDescent="0.25">
      <c r="C6" t="s">
        <v>62</v>
      </c>
      <c r="D6" s="8" t="s">
        <v>46</v>
      </c>
      <c r="E6" s="7" t="s">
        <v>60</v>
      </c>
    </row>
    <row r="7" spans="1:7" x14ac:dyDescent="0.25">
      <c r="C7" t="s">
        <v>63</v>
      </c>
      <c r="E7" s="7" t="s">
        <v>28</v>
      </c>
    </row>
    <row r="8" spans="1:7" x14ac:dyDescent="0.25">
      <c r="C8" t="s">
        <v>65</v>
      </c>
      <c r="E8" s="7" t="s">
        <v>56</v>
      </c>
    </row>
    <row r="9" spans="1:7" x14ac:dyDescent="0.25">
      <c r="C9" t="s">
        <v>67</v>
      </c>
      <c r="E9" s="7" t="s">
        <v>30</v>
      </c>
    </row>
    <row r="10" spans="1:7" s="1" customFormat="1" x14ac:dyDescent="0.25">
      <c r="E10" s="11" t="s">
        <v>38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41</v>
      </c>
    </row>
    <row r="15" spans="1:7" x14ac:dyDescent="0.25">
      <c r="E15" s="11" t="s">
        <v>39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23" workbookViewId="0">
      <selection activeCell="E40" sqref="E4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0488</v>
      </c>
      <c r="B273" s="3" t="str">
        <f>VLOOKUP(A273,[4]UKBuilding_List!$A$1:$D$376,3,FALSE)</f>
        <v>Woodland Early Learning Center</v>
      </c>
      <c r="C273" s="1"/>
    </row>
    <row r="274" spans="1:3" x14ac:dyDescent="0.25">
      <c r="A274" s="2" t="str">
        <f>([4]UKBuilding_List!A274)</f>
        <v>0489</v>
      </c>
      <c r="B274" s="3" t="str">
        <f>VLOOKUP(A274,[4]UKBuilding_List!$A$1:$D$376,3,FALSE)</f>
        <v>1117 South Limestone</v>
      </c>
      <c r="C274" s="1"/>
    </row>
    <row r="275" spans="1:3" x14ac:dyDescent="0.25">
      <c r="A275" s="2" t="str">
        <f>([4]UKBuilding_List!A275)</f>
        <v>0490</v>
      </c>
      <c r="B275" s="3" t="str">
        <f>VLOOKUP(A275,[4]UKBuilding_List!$A$1:$D$376,3,FALSE)</f>
        <v>Environmental Quality Management</v>
      </c>
      <c r="C275" s="1"/>
    </row>
    <row r="276" spans="1:3" x14ac:dyDescent="0.25">
      <c r="A276" s="2" t="str">
        <f>([4]UKBuilding_List!A276)</f>
        <v>0494</v>
      </c>
      <c r="B276" s="3" t="str">
        <f>VLOOKUP(A276,[4]UKBuilding_List!$A$1:$D$376,3,FALSE)</f>
        <v>Stuckert Career Center</v>
      </c>
      <c r="C276" s="1"/>
    </row>
    <row r="277" spans="1:3" x14ac:dyDescent="0.25">
      <c r="A277" s="2" t="str">
        <f>([4]UKBuilding_List!A277)</f>
        <v>0495</v>
      </c>
      <c r="B277" s="3" t="str">
        <f>VLOOKUP(A277,[4]UKBuilding_List!$A$1:$D$376,3,FALSE)</f>
        <v>James F. Hardymon Communications Building</v>
      </c>
      <c r="C277" s="1"/>
    </row>
    <row r="278" spans="1:3" x14ac:dyDescent="0.25">
      <c r="A278" s="2" t="str">
        <f>([4]UKBuilding_List!A278)</f>
        <v>0503</v>
      </c>
      <c r="B278" s="3" t="str">
        <f>VLOOKUP(A278,[4]UKBuilding_List!$A$1:$D$376,3,FALSE)</f>
        <v>Ralph G Anderson Building (Mech Eng)</v>
      </c>
      <c r="C278" s="1"/>
    </row>
    <row r="279" spans="1:3" x14ac:dyDescent="0.25">
      <c r="A279" s="2" t="str">
        <f>([4]UKBuilding_List!A279)</f>
        <v>0504</v>
      </c>
      <c r="B279" s="3" t="str">
        <f>VLOOKUP(A279,[4]UKBuilding_List!$A$1:$D$376,3,FALSE)</f>
        <v>Phi Gamma Delta Fraternity (FIJI)</v>
      </c>
      <c r="C279" s="1"/>
    </row>
    <row r="280" spans="1:3" x14ac:dyDescent="0.25">
      <c r="A280" s="2" t="str">
        <f>([4]UKBuilding_List!A280)</f>
        <v>0505</v>
      </c>
      <c r="B280" s="3" t="str">
        <f>VLOOKUP(A280,[4]UKBuilding_List!$A$1:$D$376,3,FALSE)</f>
        <v>Kappa Sigma Fraternity</v>
      </c>
      <c r="C280" s="1"/>
    </row>
    <row r="281" spans="1:3" x14ac:dyDescent="0.25">
      <c r="A281" s="2" t="str">
        <f>([4]UKBuilding_List!A281)</f>
        <v>0507</v>
      </c>
      <c r="B281" s="3" t="str">
        <f>VLOOKUP(A281,[4]UKBuilding_List!$A$1:$D$376,3,FALSE)</f>
        <v>Sigma Alpha Epsilon Fraternity</v>
      </c>
      <c r="C281" s="1"/>
    </row>
    <row r="282" spans="1:3" x14ac:dyDescent="0.25">
      <c r="A282" s="2" t="str">
        <f>([4]UKBuilding_List!A282)</f>
        <v>0509</v>
      </c>
      <c r="B282" s="3" t="str">
        <f>VLOOKUP(A282,[4]UKBuilding_List!$A$1:$D$376,3,FALSE)</f>
        <v>Biomedical Biological Sciences Research Building</v>
      </c>
      <c r="C282" s="1"/>
    </row>
    <row r="283" spans="1:3" x14ac:dyDescent="0.25">
      <c r="A283" s="2" t="str">
        <f>([4]UKBuilding_List!A283)</f>
        <v>0514</v>
      </c>
      <c r="B283" s="3" t="str">
        <f>VLOOKUP(A283,[4]UKBuilding_List!$A$1:$D$376,3,FALSE)</f>
        <v>Central Utility Plant #4</v>
      </c>
      <c r="C283" s="1"/>
    </row>
    <row r="284" spans="1:3" x14ac:dyDescent="0.25">
      <c r="A284" s="2" t="str">
        <f>([4]UKBuilding_List!A284)</f>
        <v>0517</v>
      </c>
      <c r="B284" s="3" t="str">
        <f>VLOOKUP(A284,[4]UKBuilding_List!$A$1:$D$376,3,FALSE)</f>
        <v>College of Medicine Learning Center</v>
      </c>
      <c r="C284" s="1"/>
    </row>
    <row r="285" spans="1:3" x14ac:dyDescent="0.25">
      <c r="A285" s="2" t="str">
        <f>([4]UKBuilding_List!A285)</f>
        <v>0518</v>
      </c>
      <c r="B285" s="3" t="str">
        <f>VLOOKUP(A285,[4]UKBuilding_List!$A$1:$D$376,3,FALSE)</f>
        <v>BBSRB Generator Building</v>
      </c>
      <c r="C285" s="1"/>
    </row>
    <row r="286" spans="1:3" x14ac:dyDescent="0.25">
      <c r="A286" s="2" t="str">
        <f>([4]UKBuilding_List!A286)</f>
        <v>0564</v>
      </c>
      <c r="B286" s="3" t="str">
        <f>VLOOKUP(A286,[4]UKBuilding_List!$A$1:$D$376,3,FALSE)</f>
        <v>630 South Broadway</v>
      </c>
      <c r="C286" s="1"/>
    </row>
    <row r="287" spans="1:3" x14ac:dyDescent="0.25">
      <c r="A287" s="2" t="str">
        <f>([4]UKBuilding_List!A287)</f>
        <v>0565</v>
      </c>
      <c r="B287" s="3" t="str">
        <f>VLOOKUP(A287,[4]UKBuilding_List!$A$1:$D$376,3,FALSE)</f>
        <v>John T. Smith Hall</v>
      </c>
      <c r="C287" s="1"/>
    </row>
    <row r="288" spans="1:3" x14ac:dyDescent="0.25">
      <c r="A288" s="2" t="str">
        <f>([4]UKBuilding_List!A288)</f>
        <v>0566</v>
      </c>
      <c r="B288" s="3" t="str">
        <f>VLOOKUP(A288,[4]UKBuilding_List!$A$1:$D$376,3,FALSE)</f>
        <v>Dale E. Baldwin Hall</v>
      </c>
      <c r="C288" s="1"/>
    </row>
    <row r="289" spans="1:3" x14ac:dyDescent="0.25">
      <c r="A289" s="2" t="str">
        <f>([4]UKBuilding_List!A289)</f>
        <v>0567</v>
      </c>
      <c r="B289" s="3" t="str">
        <f>VLOOKUP(A289,[4]UKBuilding_List!$A$1:$D$376,3,FALSE)</f>
        <v>Margaret Ingels Hall</v>
      </c>
      <c r="C289" s="1"/>
    </row>
    <row r="290" spans="1:3" x14ac:dyDescent="0.25">
      <c r="A290" s="2" t="str">
        <f>([4]UKBuilding_List!A290)</f>
        <v>0568</v>
      </c>
      <c r="B290" s="3" t="str">
        <f>VLOOKUP(A290,[4]UKBuilding_List!$A$1:$D$376,3,FALSE)</f>
        <v>David P. Roselle Hall</v>
      </c>
      <c r="C290" s="1"/>
    </row>
    <row r="291" spans="1:3" x14ac:dyDescent="0.25">
      <c r="A291" s="2" t="str">
        <f>([4]UKBuilding_List!A291)</f>
        <v>0571</v>
      </c>
      <c r="B291" s="3" t="str">
        <f>VLOOKUP(A291,[4]UKBuilding_List!$A$1:$D$376,3,FALSE)</f>
        <v>Parking Structure #6</v>
      </c>
      <c r="C291" s="1"/>
    </row>
    <row r="292" spans="1:3" x14ac:dyDescent="0.25">
      <c r="A292" s="2" t="str">
        <f>([4]UKBuilding_List!A292)</f>
        <v>0572</v>
      </c>
      <c r="B292" s="3" t="str">
        <f>VLOOKUP(A292,[4]UKBuilding_List!$A$1:$D$376,3,FALSE)</f>
        <v>Parking Structure #7</v>
      </c>
      <c r="C292" s="1"/>
    </row>
    <row r="293" spans="1:3" x14ac:dyDescent="0.25">
      <c r="A293" s="2" t="str">
        <f>([4]UKBuilding_List!A293)</f>
        <v>0582</v>
      </c>
      <c r="B293" s="3" t="str">
        <f>VLOOKUP(A293,[4]UKBuilding_List!$A$1:$D$376,3,FALSE)</f>
        <v>University Health Service</v>
      </c>
      <c r="C293" s="1"/>
    </row>
    <row r="294" spans="1:3" x14ac:dyDescent="0.25">
      <c r="A294" s="2" t="str">
        <f>([4]UKBuilding_List!A294)</f>
        <v>0585</v>
      </c>
      <c r="B294" s="3" t="str">
        <f>VLOOKUP(A294,[4]UKBuilding_List!$A$1:$D$376,3,FALSE)</f>
        <v>Baseball Training Pavilion</v>
      </c>
      <c r="C294" s="1"/>
    </row>
    <row r="295" spans="1:3" x14ac:dyDescent="0.25">
      <c r="A295" s="2" t="str">
        <f>([4]UKBuilding_List!A295)</f>
        <v>0592</v>
      </c>
      <c r="B295" s="3" t="str">
        <f>VLOOKUP(A295,[4]UKBuilding_List!$A$1:$D$376,3,FALSE)</f>
        <v>Storage Shed</v>
      </c>
      <c r="C295" s="1"/>
    </row>
    <row r="296" spans="1:3" x14ac:dyDescent="0.25">
      <c r="A296" s="2" t="str">
        <f>([4]UKBuilding_List!A296)</f>
        <v>0596</v>
      </c>
      <c r="B296" s="3" t="str">
        <f>VLOOKUP(A296,[4]UKBuilding_List!$A$1:$D$376,3,FALSE)</f>
        <v>Lee T. Todd, Jr. Building</v>
      </c>
      <c r="C296" s="1"/>
    </row>
    <row r="297" spans="1:3" x14ac:dyDescent="0.25">
      <c r="A297" s="2" t="str">
        <f>([4]UKBuilding_List!A297)</f>
        <v>0601</v>
      </c>
      <c r="B297" s="3" t="str">
        <f>VLOOKUP(A297,[4]UKBuilding_List!$A$1:$D$376,3,FALSE)</f>
        <v>Parking Structure #8</v>
      </c>
      <c r="C297" s="1"/>
    </row>
    <row r="298" spans="1:3" x14ac:dyDescent="0.25">
      <c r="A298" s="2" t="str">
        <f>([4]UKBuilding_List!A298)</f>
        <v>0602</v>
      </c>
      <c r="B298" s="3" t="str">
        <f>VLOOKUP(A298,[4]UKBuilding_List!$A$1:$D$376,3,FALSE)</f>
        <v>Pavilion A</v>
      </c>
      <c r="C298" s="1"/>
    </row>
    <row r="299" spans="1:3" x14ac:dyDescent="0.25">
      <c r="A299" s="2" t="str">
        <f>([4]UKBuilding_List!A299)</f>
        <v>0604</v>
      </c>
      <c r="B299" s="3" t="str">
        <f>VLOOKUP(A299,[4]UKBuilding_List!$A$1:$D$376,3,FALSE)</f>
        <v>Joe Craft Center</v>
      </c>
      <c r="C299" s="1"/>
    </row>
    <row r="300" spans="1:3" x14ac:dyDescent="0.25">
      <c r="A300" s="2" t="str">
        <f>([4]UKBuilding_List!A300)</f>
        <v>0611</v>
      </c>
      <c r="B300" s="3" t="str">
        <f>VLOOKUP(A300,[4]UKBuilding_List!$A$1:$D$376,3,FALSE)</f>
        <v>Medical Office Building (Samaritan)</v>
      </c>
      <c r="C300" s="1"/>
    </row>
    <row r="301" spans="1:3" x14ac:dyDescent="0.25">
      <c r="A301" s="2" t="str">
        <f>([4]UKBuilding_List!A301)</f>
        <v>0612</v>
      </c>
      <c r="B301" s="3" t="str">
        <f>VLOOKUP(A301,[4]UKBuilding_List!$A$1:$D$376,3,FALSE)</f>
        <v>Samaritan Chiller Building</v>
      </c>
      <c r="C301" s="1"/>
    </row>
    <row r="302" spans="1:3" x14ac:dyDescent="0.25">
      <c r="A302" s="2" t="str">
        <f>([4]UKBuilding_List!A302)</f>
        <v>0613</v>
      </c>
      <c r="B302" s="3" t="str">
        <f>VLOOKUP(A302,[4]UKBuilding_List!$A$1:$D$376,3,FALSE)</f>
        <v>Samaritan Parking Structure</v>
      </c>
      <c r="C302" s="1"/>
    </row>
    <row r="303" spans="1:3" x14ac:dyDescent="0.25">
      <c r="A303" s="2" t="str">
        <f>([4]UKBuilding_List!A303)</f>
        <v>0616</v>
      </c>
      <c r="B303" s="3" t="str">
        <f>VLOOKUP(A303,[4]UKBuilding_List!$A$1:$D$376,3,FALSE)</f>
        <v>Seaton Center Storage</v>
      </c>
      <c r="C303" s="1"/>
    </row>
    <row r="304" spans="1:3" x14ac:dyDescent="0.25">
      <c r="A304" s="2" t="str">
        <f>([4]UKBuilding_List!A304)</f>
        <v>0618</v>
      </c>
      <c r="B304" s="3" t="str">
        <f>VLOOKUP(A304,[4]UKBuilding_List!$A$1:$D$376,3,FALSE)</f>
        <v>MacAdam Student Observatory</v>
      </c>
      <c r="C304" s="1"/>
    </row>
    <row r="305" spans="1:3" x14ac:dyDescent="0.25">
      <c r="A305" s="2" t="str">
        <f>([4]UKBuilding_List!A305)</f>
        <v>0633</v>
      </c>
      <c r="B305" s="3" t="str">
        <f>VLOOKUP(A305,[4]UKBuilding_List!$A$1:$D$376,3,FALSE)</f>
        <v>Davis Marksbury Building</v>
      </c>
      <c r="C305" s="1"/>
    </row>
    <row r="306" spans="1:3" x14ac:dyDescent="0.25">
      <c r="A306" s="2" t="str">
        <f>([4]UKBuilding_List!A306)</f>
        <v>0644</v>
      </c>
      <c r="B306" s="3" t="str">
        <f>VLOOKUP(A306,[4]UKBuilding_List!$A$1:$D$376,3,FALSE)</f>
        <v>Wildcat Coal Lodge</v>
      </c>
      <c r="C306" s="1"/>
    </row>
    <row r="307" spans="1:3" x14ac:dyDescent="0.25">
      <c r="A307" s="2" t="str">
        <f>([4]UKBuilding_List!A307)</f>
        <v>0651</v>
      </c>
      <c r="B307" s="3" t="str">
        <f>VLOOKUP(A307,[4]UKBuilding_List!$A$1:$D$376,3,FALSE)</f>
        <v>Mandrell Hall</v>
      </c>
      <c r="C307" s="1"/>
    </row>
    <row r="308" spans="1:3" x14ac:dyDescent="0.25">
      <c r="A308" s="2" t="str">
        <f>([4]UKBuilding_List!A308)</f>
        <v>0652</v>
      </c>
      <c r="B308" s="3" t="str">
        <f>VLOOKUP(A308,[4]UKBuilding_List!$A$1:$D$376,3,FALSE)</f>
        <v>Bosworth Hall</v>
      </c>
      <c r="C308" s="1"/>
    </row>
    <row r="309" spans="1:3" x14ac:dyDescent="0.25">
      <c r="A309" s="2" t="str">
        <f>([4]UKBuilding_List!A309)</f>
        <v>0653</v>
      </c>
      <c r="B309" s="3" t="str">
        <f>VLOOKUP(A309,[4]UKBuilding_List!$A$1:$D$376,3,FALSE)</f>
        <v>Sanders Hall</v>
      </c>
      <c r="C309" s="1"/>
    </row>
    <row r="310" spans="1:3" x14ac:dyDescent="0.25">
      <c r="A310" s="2" t="str">
        <f>([4]UKBuilding_List!A310)</f>
        <v>0654</v>
      </c>
      <c r="B310" s="3" t="str">
        <f>VLOOKUP(A310,[4]UKBuilding_List!$A$1:$D$376,3,FALSE)</f>
        <v>Building 100</v>
      </c>
      <c r="C310" s="1"/>
    </row>
    <row r="311" spans="1:3" x14ac:dyDescent="0.25">
      <c r="A311" s="2" t="str">
        <f>([4]UKBuilding_List!A311)</f>
        <v>0655</v>
      </c>
      <c r="B311" s="3" t="str">
        <f>VLOOKUP(A311,[4]UKBuilding_List!$A$1:$D$376,3,FALSE)</f>
        <v>Building 200</v>
      </c>
      <c r="C311" s="1"/>
    </row>
    <row r="312" spans="1:3" x14ac:dyDescent="0.25">
      <c r="A312" s="2" t="str">
        <f>([4]UKBuilding_List!A312)</f>
        <v>0656</v>
      </c>
      <c r="B312" s="3" t="str">
        <f>VLOOKUP(A312,[4]UKBuilding_List!$A$1:$D$376,3,FALSE)</f>
        <v>Building 300</v>
      </c>
      <c r="C312" s="1"/>
    </row>
    <row r="313" spans="1:3" x14ac:dyDescent="0.25">
      <c r="A313" s="2" t="str">
        <f>([4]UKBuilding_List!A313)</f>
        <v>0657</v>
      </c>
      <c r="B313" s="3" t="str">
        <f>VLOOKUP(A313,[4]UKBuilding_List!$A$1:$D$376,3,FALSE)</f>
        <v>Building 400</v>
      </c>
      <c r="C313" s="1"/>
    </row>
    <row r="314" spans="1:3" x14ac:dyDescent="0.25">
      <c r="A314" s="2" t="str">
        <f>([4]UKBuilding_List!A314)</f>
        <v>0658</v>
      </c>
      <c r="B314" s="3" t="str">
        <f>VLOOKUP(A314,[4]UKBuilding_List!$A$1:$D$376,3,FALSE)</f>
        <v>Maintenance Bldg.</v>
      </c>
      <c r="C314" s="1"/>
    </row>
    <row r="315" spans="1:3" x14ac:dyDescent="0.25">
      <c r="A315" s="2" t="str">
        <f>([4]UKBuilding_List!A315)</f>
        <v>0659</v>
      </c>
      <c r="B315" s="3" t="str">
        <f>VLOOKUP(A315,[4]UKBuilding_List!$A$1:$D$376,3,FALSE)</f>
        <v>Gas Building</v>
      </c>
      <c r="C315" s="1"/>
    </row>
    <row r="316" spans="1:3" x14ac:dyDescent="0.25">
      <c r="A316" s="2" t="str">
        <f>([4]UKBuilding_List!A316)</f>
        <v>0660</v>
      </c>
      <c r="B316" s="3" t="str">
        <f>VLOOKUP(A316,[4]UKBuilding_List!$A$1:$D$376,3,FALSE)</f>
        <v>Maxwelton Ct. Apts #1</v>
      </c>
      <c r="C316" s="1"/>
    </row>
    <row r="317" spans="1:3" x14ac:dyDescent="0.25">
      <c r="A317" s="2" t="str">
        <f>([4]UKBuilding_List!A317)</f>
        <v>0661</v>
      </c>
      <c r="B317" s="3" t="str">
        <f>VLOOKUP(A317,[4]UKBuilding_List!$A$1:$D$376,3,FALSE)</f>
        <v>Maxwelton Ct. Apts #2</v>
      </c>
      <c r="C317" s="1"/>
    </row>
    <row r="318" spans="1:3" x14ac:dyDescent="0.25">
      <c r="A318" s="2" t="str">
        <f>([4]UKBuilding_List!A318)</f>
        <v>0662</v>
      </c>
      <c r="B318" s="3" t="str">
        <f>VLOOKUP(A318,[4]UKBuilding_List!$A$1:$D$376,3,FALSE)</f>
        <v>Maxwelton Ct. Apts #3</v>
      </c>
      <c r="C318" s="1"/>
    </row>
    <row r="319" spans="1:3" x14ac:dyDescent="0.25">
      <c r="A319" s="2" t="str">
        <f>([4]UKBuilding_List!A319)</f>
        <v>0663</v>
      </c>
      <c r="B319" s="3" t="str">
        <f>VLOOKUP(A319,[4]UKBuilding_List!$A$1:$D$376,3,FALSE)</f>
        <v>Maxwelton Ct. Apts #4</v>
      </c>
      <c r="C319" s="1"/>
    </row>
    <row r="320" spans="1:3" x14ac:dyDescent="0.25">
      <c r="A320" s="2" t="str">
        <f>([4]UKBuilding_List!A320)</f>
        <v>0664</v>
      </c>
      <c r="B320" s="3" t="str">
        <f>VLOOKUP(A320,[4]UKBuilding_List!$A$1:$D$376,3,FALSE)</f>
        <v>Maxwelton Ct. Apts #5</v>
      </c>
      <c r="C320" s="1"/>
    </row>
    <row r="321" spans="1:3" x14ac:dyDescent="0.25">
      <c r="A321" s="2" t="str">
        <f>([4]UKBuilding_List!A321)</f>
        <v>0665</v>
      </c>
      <c r="B321" s="3" t="str">
        <f>VLOOKUP(A321,[4]UKBuilding_List!$A$1:$D$376,3,FALSE)</f>
        <v>Maxwelton Ct. Apts #6</v>
      </c>
      <c r="C321" s="1"/>
    </row>
    <row r="322" spans="1:3" x14ac:dyDescent="0.25">
      <c r="A322" s="2" t="str">
        <f>([4]UKBuilding_List!A322)</f>
        <v>0666</v>
      </c>
      <c r="B322" s="3" t="str">
        <f>VLOOKUP(A322,[4]UKBuilding_List!$A$1:$D$376,3,FALSE)</f>
        <v>Maxwelton Ct. Apts #7</v>
      </c>
      <c r="C322" s="1"/>
    </row>
    <row r="323" spans="1:3" x14ac:dyDescent="0.25">
      <c r="A323" s="2" t="str">
        <f>([4]UKBuilding_List!A323)</f>
        <v>0667</v>
      </c>
      <c r="B323" s="3" t="str">
        <f>VLOOKUP(A323,[4]UKBuilding_List!$A$1:$D$376,3,FALSE)</f>
        <v>Maxwelton Ct. Apts #8</v>
      </c>
      <c r="C323" s="1"/>
    </row>
    <row r="324" spans="1:3" x14ac:dyDescent="0.25">
      <c r="A324" s="2" t="str">
        <f>([4]UKBuilding_List!A324)</f>
        <v>0668</v>
      </c>
      <c r="B324" s="3" t="str">
        <f>VLOOKUP(A324,[4]UKBuilding_List!$A$1:$D$376,3,FALSE)</f>
        <v>Maxwelton Ct. Apts #9</v>
      </c>
      <c r="C324" s="1"/>
    </row>
    <row r="325" spans="1:3" x14ac:dyDescent="0.25">
      <c r="A325" s="2" t="str">
        <f>([4]UKBuilding_List!A325)</f>
        <v>0669</v>
      </c>
      <c r="B325" s="3" t="str">
        <f>VLOOKUP(A325,[4]UKBuilding_List!$A$1:$D$376,3,FALSE)</f>
        <v>Maxwelton Ct. Apts #10</v>
      </c>
      <c r="C325" s="1"/>
    </row>
    <row r="326" spans="1:3" x14ac:dyDescent="0.25">
      <c r="A326" s="2" t="str">
        <f>([4]UKBuilding_List!A326)</f>
        <v>0670</v>
      </c>
      <c r="B326" s="3" t="str">
        <f>VLOOKUP(A326,[4]UKBuilding_List!$A$1:$D$376,3,FALSE)</f>
        <v>Maxwelton Ct. Apts #11</v>
      </c>
      <c r="C326" s="1"/>
    </row>
    <row r="327" spans="1:3" x14ac:dyDescent="0.25">
      <c r="A327" s="2" t="str">
        <f>([4]UKBuilding_List!A327)</f>
        <v>0671</v>
      </c>
      <c r="B327" s="3" t="str">
        <f>VLOOKUP(A327,[4]UKBuilding_List!$A$1:$D$376,3,FALSE)</f>
        <v>Maxwelton Ct. Apts #12</v>
      </c>
      <c r="C327" s="1"/>
    </row>
    <row r="328" spans="1:3" x14ac:dyDescent="0.25">
      <c r="A328" s="2" t="str">
        <f>([4]UKBuilding_List!A328)</f>
        <v>0672</v>
      </c>
      <c r="B328" s="3" t="str">
        <f>VLOOKUP(A328,[4]UKBuilding_List!$A$1:$D$376,3,FALSE)</f>
        <v>Maxwelton Ct. Apts #13</v>
      </c>
      <c r="C328" s="1"/>
    </row>
    <row r="329" spans="1:3" x14ac:dyDescent="0.25">
      <c r="A329" s="2" t="str">
        <f>([4]UKBuilding_List!A329)</f>
        <v>0673</v>
      </c>
      <c r="B329" s="3" t="str">
        <f>VLOOKUP(A329,[4]UKBuilding_List!$A$1:$D$376,3,FALSE)</f>
        <v>Maxwelton Ct. Apts #14</v>
      </c>
      <c r="C329" s="1"/>
    </row>
    <row r="330" spans="1:3" x14ac:dyDescent="0.25">
      <c r="A330" s="2" t="str">
        <f>([4]UKBuilding_List!A330)</f>
        <v>0674</v>
      </c>
      <c r="B330" s="3" t="str">
        <f>VLOOKUP(A330,[4]UKBuilding_List!$A$1:$D$376,3,FALSE)</f>
        <v>Maxwelton Ct. Apts #15</v>
      </c>
      <c r="C330" s="1"/>
    </row>
    <row r="331" spans="1:3" x14ac:dyDescent="0.25">
      <c r="A331" s="2" t="str">
        <f>([4]UKBuilding_List!A331)</f>
        <v>0675</v>
      </c>
      <c r="B331" s="3" t="str">
        <f>VLOOKUP(A331,[4]UKBuilding_List!$A$1:$D$376,3,FALSE)</f>
        <v>Maxwelton Ct. Apts #16</v>
      </c>
      <c r="C331" s="1"/>
    </row>
    <row r="332" spans="1:3" x14ac:dyDescent="0.25">
      <c r="A332" s="2" t="str">
        <f>([4]UKBuilding_List!A332)</f>
        <v>0676</v>
      </c>
      <c r="B332" s="3" t="str">
        <f>VLOOKUP(A332,[4]UKBuilding_List!$A$1:$D$376,3,FALSE)</f>
        <v>Bill Gatton Student Center</v>
      </c>
      <c r="C332" s="1"/>
    </row>
    <row r="333" spans="1:3" x14ac:dyDescent="0.25">
      <c r="A333" s="2" t="str">
        <f>([4]UKBuilding_List!A333)</f>
        <v>0677</v>
      </c>
      <c r="B333" s="3" t="str">
        <f>VLOOKUP(A333,[4]UKBuilding_List!$A$1:$D$376,3,FALSE)</f>
        <v>University Flats</v>
      </c>
      <c r="C333" s="1"/>
    </row>
    <row r="334" spans="1:3" x14ac:dyDescent="0.25">
      <c r="A334" s="2" t="str">
        <f>([4]UKBuilding_List!A334)</f>
        <v>0678</v>
      </c>
      <c r="B334" s="3" t="str">
        <f>VLOOKUP(A334,[4]UKBuilding_List!$A$1:$D$376,3,FALSE)</f>
        <v>Lewis Hall</v>
      </c>
      <c r="C334" s="1"/>
    </row>
    <row r="335" spans="1:3" x14ac:dyDescent="0.25">
      <c r="A335" s="2" t="str">
        <f>([4]UKBuilding_List!A335)</f>
        <v>0679</v>
      </c>
      <c r="B335" s="3" t="str">
        <f>VLOOKUP(A335,[4]UKBuilding_List!$A$1:$D$376,3,FALSE)</f>
        <v>Healthy Kentucky Research Building</v>
      </c>
      <c r="C335" s="1"/>
    </row>
    <row r="336" spans="1:3" x14ac:dyDescent="0.25">
      <c r="A336" s="2" t="str">
        <f>([4]UKBuilding_List!A336)</f>
        <v>0682</v>
      </c>
      <c r="B336" s="3" t="str">
        <f>VLOOKUP(A336,[4]UKBuilding_List!$A$1:$D$376,3,FALSE)</f>
        <v>Kentucky Proud Park</v>
      </c>
      <c r="C336" s="1"/>
    </row>
    <row r="337" spans="1:3" x14ac:dyDescent="0.25">
      <c r="A337" s="2" t="str">
        <f>([4]UKBuilding_List!A337)</f>
        <v>0690</v>
      </c>
      <c r="B337" s="3" t="str">
        <f>VLOOKUP(A337,[4]UKBuilding_List!$A$1:$D$376,3,FALSE)</f>
        <v>441 Rose Ln</v>
      </c>
      <c r="C337" s="1"/>
    </row>
    <row r="338" spans="1:3" x14ac:dyDescent="0.25">
      <c r="A338" s="2" t="str">
        <f>([4]UKBuilding_List!A338)</f>
        <v>0695</v>
      </c>
      <c r="B338" s="3" t="str">
        <f>VLOOKUP(A338,[4]UKBuilding_List!$A$1:$D$376,3,FALSE)</f>
        <v>Blue Lot Bus Shelter</v>
      </c>
      <c r="C338" s="1"/>
    </row>
    <row r="339" spans="1:3" x14ac:dyDescent="0.25">
      <c r="A339" s="2" t="str">
        <f>([4]UKBuilding_List!A339)</f>
        <v>0698</v>
      </c>
      <c r="B339" s="3" t="str">
        <f>VLOOKUP(A339,[4]UKBuilding_List!$A$1:$D$376,3,FALSE)</f>
        <v>Waller Healthcare Annex #1</v>
      </c>
      <c r="C339" s="1"/>
    </row>
    <row r="340" spans="1:3" x14ac:dyDescent="0.25">
      <c r="A340" s="2" t="str">
        <f>([4]UKBuilding_List!A340)</f>
        <v>0699</v>
      </c>
      <c r="B340" s="3" t="str">
        <f>VLOOKUP(A340,[4]UKBuilding_List!$A$1:$D$376,3,FALSE)</f>
        <v>Waller Healthcare Annex #2</v>
      </c>
      <c r="C340" s="1"/>
    </row>
    <row r="341" spans="1:3" x14ac:dyDescent="0.25">
      <c r="A341" s="2" t="str">
        <f>([4]UKBuilding_List!A341)</f>
        <v>0702</v>
      </c>
      <c r="B341" s="3" t="str">
        <f>VLOOKUP(A341,[4]UKBuilding_List!$A$1:$D$376,3,FALSE)</f>
        <v>Soccer Support Building</v>
      </c>
      <c r="C341" s="1"/>
    </row>
    <row r="342" spans="1:3" x14ac:dyDescent="0.25">
      <c r="A342" s="2" t="str">
        <f>([4]UKBuilding_List!A342)</f>
        <v>0703</v>
      </c>
      <c r="B342" s="3" t="str">
        <f>VLOOKUP(A342,[4]UKBuilding_List!$A$1:$D$376,3,FALSE)</f>
        <v>Senior Center</v>
      </c>
      <c r="C342" s="1"/>
    </row>
    <row r="343" spans="1:3" x14ac:dyDescent="0.25">
      <c r="A343" s="2" t="str">
        <f>([4]UKBuilding_List!A343)</f>
        <v>0708</v>
      </c>
      <c r="B343" s="3" t="str">
        <f>VLOOKUP(A343,[4]UKBuilding_List!$A$1:$D$376,3,FALSE)</f>
        <v>Kiln Enclosure Building</v>
      </c>
      <c r="C343" s="1"/>
    </row>
    <row r="344" spans="1:3" x14ac:dyDescent="0.25">
      <c r="A344" s="2" t="str">
        <f>([4]UKBuilding_List!A344)</f>
        <v>0711</v>
      </c>
      <c r="B344" s="3" t="str">
        <f>VLOOKUP(A344,[4]UKBuilding_List!$A$1:$D$376,3,FALSE)</f>
        <v>Orange Lot Bus Shelter</v>
      </c>
      <c r="C344" s="1"/>
    </row>
    <row r="345" spans="1:3" x14ac:dyDescent="0.25">
      <c r="A345" s="2" t="str">
        <f>([4]UKBuilding_List!A345)</f>
        <v>0712</v>
      </c>
      <c r="B345" s="3" t="str">
        <f>VLOOKUP(A345,[4]UKBuilding_List!$A$1:$D$376,3,FALSE)</f>
        <v>430 Transylvania Park</v>
      </c>
      <c r="C345" s="1"/>
    </row>
    <row r="346" spans="1:3" x14ac:dyDescent="0.25">
      <c r="A346" s="2" t="str">
        <f>([4]UKBuilding_List!A346)</f>
        <v>0713</v>
      </c>
      <c r="B346" s="3" t="str">
        <f>VLOOKUP(A346,[4]UKBuilding_List!$A$1:$D$376,3,FALSE)</f>
        <v>463 Rose Ln</v>
      </c>
      <c r="C346" s="1"/>
    </row>
    <row r="347" spans="1:3" x14ac:dyDescent="0.25">
      <c r="A347" s="2" t="str">
        <f>([4]UKBuilding_List!A347)</f>
        <v>0715</v>
      </c>
      <c r="B347" s="3" t="str">
        <f>VLOOKUP(A347,[4]UKBuilding_List!$A$1:$D$376,3,FALSE)</f>
        <v>600 S Broadway</v>
      </c>
      <c r="C347" s="1"/>
    </row>
    <row r="348" spans="1:3" x14ac:dyDescent="0.25">
      <c r="A348" s="2" t="str">
        <f>([4]UKBuilding_List!A348)</f>
        <v>0717</v>
      </c>
      <c r="B348" s="3" t="str">
        <f>VLOOKUP(A348,[4]UKBuilding_List!$A$1:$D$376,3,FALSE)</f>
        <v>156 Leader Ave</v>
      </c>
      <c r="C348" s="1"/>
    </row>
    <row r="349" spans="1:3" x14ac:dyDescent="0.25">
      <c r="A349" s="2" t="str">
        <f>([4]UKBuilding_List!A349)</f>
        <v>0718</v>
      </c>
      <c r="B349" s="3" t="str">
        <f>VLOOKUP(A349,[4]UKBuilding_List!$A$1:$D$376,3,FALSE)</f>
        <v>125 State St</v>
      </c>
      <c r="C349" s="1"/>
    </row>
    <row r="350" spans="1:3" x14ac:dyDescent="0.25">
      <c r="A350" s="2">
        <f>([4]UKBuilding_List!A350)</f>
        <v>1200</v>
      </c>
      <c r="B350" s="3" t="str">
        <f>VLOOKUP(A350,[4]UKBuilding_List!$A$1:$D$376,3,FALSE)</f>
        <v>Electric Substation #1</v>
      </c>
      <c r="C350" s="1"/>
    </row>
    <row r="351" spans="1:3" x14ac:dyDescent="0.25">
      <c r="A351" s="2">
        <f>([4]UKBuilding_List!A351)</f>
        <v>1201</v>
      </c>
      <c r="B351" s="3" t="str">
        <f>VLOOKUP(A351,[4]UKBuilding_List!$A$1:$D$376,3,FALSE)</f>
        <v>Electric Substation #3</v>
      </c>
      <c r="C351" s="1"/>
    </row>
    <row r="352" spans="1:3" x14ac:dyDescent="0.25">
      <c r="A352" s="2">
        <f>([4]UKBuilding_List!A352)</f>
        <v>2100</v>
      </c>
      <c r="B352" s="3" t="str">
        <f>VLOOKUP(A352,[4]UKBuilding_List!$A$1:$D$376,3,FALSE)</f>
        <v>Alpha Chi Omega Sorority</v>
      </c>
      <c r="C352" s="1"/>
    </row>
    <row r="353" spans="1:3" x14ac:dyDescent="0.25">
      <c r="A353" s="2">
        <f>([4]UKBuilding_List!A353)</f>
        <v>2101</v>
      </c>
      <c r="B353" s="3" t="str">
        <f>VLOOKUP(A353,[4]UKBuilding_List!$A$1:$D$376,3,FALSE)</f>
        <v>Beta Theta Pi Fraternity</v>
      </c>
      <c r="C353" s="1"/>
    </row>
    <row r="354" spans="1:3" x14ac:dyDescent="0.25">
      <c r="A354" s="2">
        <f>([4]UKBuilding_List!A354)</f>
        <v>2102</v>
      </c>
      <c r="B354" s="3" t="str">
        <f>VLOOKUP(A354,[4]UKBuilding_List!$A$1:$D$376,3,FALSE)</f>
        <v>New Kappa Alpha Theta Sorority</v>
      </c>
      <c r="C354" s="1"/>
    </row>
    <row r="355" spans="1:3" x14ac:dyDescent="0.25">
      <c r="A355" s="2">
        <f>([4]UKBuilding_List!A355)</f>
        <v>2103</v>
      </c>
      <c r="B355" s="3" t="str">
        <f>VLOOKUP(A355,[4]UKBuilding_List!$A$1:$D$376,3,FALSE)</f>
        <v>Phi Kappa Tau</v>
      </c>
      <c r="C355" s="1"/>
    </row>
    <row r="356" spans="1:3" x14ac:dyDescent="0.25">
      <c r="A356" s="2" t="str">
        <f>([4]UKBuilding_List!A356)</f>
        <v>8633</v>
      </c>
      <c r="B356" s="3" t="str">
        <f>VLOOKUP(A356,[4]UKBuilding_List!$A$1:$D$376,3,FALSE)</f>
        <v>UK HealthCare Good Samaritan Hospital</v>
      </c>
      <c r="C356" s="1"/>
    </row>
    <row r="357" spans="1:3" x14ac:dyDescent="0.25">
      <c r="A357" s="2" t="str">
        <f>([4]UKBuilding_List!A357)</f>
        <v>9127</v>
      </c>
      <c r="B357" s="3" t="str">
        <f>VLOOKUP(A357,[4]UKBuilding_List!$A$1:$D$376,3,FALSE)</f>
        <v>1101 S. Limestone</v>
      </c>
      <c r="C357" s="1"/>
    </row>
    <row r="358" spans="1:3" x14ac:dyDescent="0.25">
      <c r="A358" s="2" t="str">
        <f>([4]UKBuilding_List!A358)</f>
        <v>9766</v>
      </c>
      <c r="B358" s="3" t="str">
        <f>VLOOKUP(A358,[4]UKBuilding_List!$A$1:$D$376,3,FALSE)</f>
        <v xml:space="preserve">New Equine Analytical Chemistry Lab      </v>
      </c>
      <c r="C358" s="1"/>
    </row>
    <row r="359" spans="1:3" x14ac:dyDescent="0.25">
      <c r="A359" s="2" t="str">
        <f>([4]UKBuilding_List!A359)</f>
        <v>9772</v>
      </c>
      <c r="B359" s="3" t="str">
        <f>VLOOKUP(A359,[4]UKBuilding_List!$A$1:$D$376,3,FALSE)</f>
        <v>1221 S. Broadway</v>
      </c>
      <c r="C359" s="1"/>
    </row>
    <row r="360" spans="1:3" x14ac:dyDescent="0.25">
      <c r="A360" s="2">
        <f>([4]UKBuilding_List!A360)</f>
        <v>9813</v>
      </c>
      <c r="B360" s="3" t="str">
        <f>VLOOKUP(A360,[4]UKBuilding_List!$A$1:$D$376,3,FALSE)</f>
        <v>Child Development Center of the Bluegrass, Inc.</v>
      </c>
      <c r="C360" s="1"/>
    </row>
    <row r="361" spans="1:3" x14ac:dyDescent="0.25">
      <c r="A361" s="2" t="str">
        <f>([4]UKBuilding_List!A361)</f>
        <v>9853</v>
      </c>
      <c r="B361" s="3" t="str">
        <f>VLOOKUP(A361,[4]UKBuilding_List!$A$1:$D$376,3,FALSE)</f>
        <v>Shriners Hospitals for Children Medical Center - Lexington</v>
      </c>
      <c r="C361" s="1"/>
    </row>
    <row r="362" spans="1:3" x14ac:dyDescent="0.25">
      <c r="A362" s="2" t="str">
        <f>([4]UKBuilding_List!A362)</f>
        <v>9854</v>
      </c>
      <c r="B362" s="3" t="str">
        <f>VLOOKUP(A362,[4]UKBuilding_List!$A$1:$D$376,3,FALSE)</f>
        <v>Anthropology Research Building</v>
      </c>
      <c r="C362" s="1"/>
    </row>
    <row r="363" spans="1:3" x14ac:dyDescent="0.25">
      <c r="A363" s="2" t="str">
        <f>([4]UKBuilding_List!A363)</f>
        <v>9861</v>
      </c>
      <c r="B363" s="3" t="str">
        <f>VLOOKUP(A363,[4]UKBuilding_List!$A$1:$D$376,3,FALSE)</f>
        <v>845 Angliana Ave</v>
      </c>
      <c r="C363" s="1"/>
    </row>
    <row r="364" spans="1:3" x14ac:dyDescent="0.25">
      <c r="A364" s="2" t="str">
        <f>([4]UKBuilding_List!A364)</f>
        <v>9873</v>
      </c>
      <c r="B364" s="3" t="str">
        <f>VLOOKUP(A364,[4]UKBuilding_List!$A$1:$D$376,3,FALSE)</f>
        <v>UKHC Midwife Clinic</v>
      </c>
      <c r="C364" s="1"/>
    </row>
    <row r="365" spans="1:3" x14ac:dyDescent="0.25">
      <c r="A365" s="2" t="str">
        <f>([4]UKBuilding_List!A365)</f>
        <v>9875</v>
      </c>
      <c r="B365" s="3" t="str">
        <f>VLOOKUP(A365,[4]UKBuilding_List!$A$1:$D$376,3,FALSE)</f>
        <v>Vaughan Warehouse and Office</v>
      </c>
      <c r="C365" s="1"/>
    </row>
    <row r="366" spans="1:3" x14ac:dyDescent="0.25">
      <c r="A366" s="2" t="str">
        <f>([4]UKBuilding_List!A366)</f>
        <v>9876</v>
      </c>
      <c r="B366" s="3" t="str">
        <f>VLOOKUP(A366,[4]UKBuilding_List!$A$1:$D$376,3,FALSE)</f>
        <v>Vaughan Warehouse #1</v>
      </c>
      <c r="C366" s="1"/>
    </row>
    <row r="367" spans="1:3" x14ac:dyDescent="0.25">
      <c r="A367" s="2" t="str">
        <f>([4]UKBuilding_List!A367)</f>
        <v>9877</v>
      </c>
      <c r="B367" s="3" t="str">
        <f>VLOOKUP(A367,[4]UKBuilding_List!$A$1:$D$376,3,FALSE)</f>
        <v>Vaughan Warehouse #2</v>
      </c>
      <c r="C367" s="1"/>
    </row>
    <row r="368" spans="1:3" x14ac:dyDescent="0.25">
      <c r="A368" s="2" t="str">
        <f>([4]UKBuilding_List!A368)</f>
        <v>9878</v>
      </c>
      <c r="B368" s="3" t="str">
        <f>VLOOKUP(A368,[4]UKBuilding_List!$A$1:$D$376,3,FALSE)</f>
        <v>Vaughan Warehouse #7</v>
      </c>
      <c r="C368" s="1"/>
    </row>
    <row r="369" spans="1:3" x14ac:dyDescent="0.25">
      <c r="A369" s="2" t="str">
        <f>([4]UKBuilding_List!A369)</f>
        <v>9879</v>
      </c>
      <c r="B369" s="3" t="str">
        <f>VLOOKUP(A369,[4]UKBuilding_List!$A$1:$D$376,3,FALSE)</f>
        <v>Vaughan Warehouse #3</v>
      </c>
      <c r="C369" s="1"/>
    </row>
    <row r="370" spans="1:3" x14ac:dyDescent="0.25">
      <c r="A370" s="2" t="str">
        <f>([4]UKBuilding_List!A370)</f>
        <v>9881</v>
      </c>
      <c r="B370" s="3" t="str">
        <f>VLOOKUP(A370,[4]UKBuilding_List!$A$1:$D$376,3,FALSE)</f>
        <v>Vaughan Warehouse #4</v>
      </c>
      <c r="C370" s="1"/>
    </row>
    <row r="371" spans="1:3" x14ac:dyDescent="0.25">
      <c r="A371" s="2" t="str">
        <f>([4]UKBuilding_List!A371)</f>
        <v>9882</v>
      </c>
      <c r="B371" s="3" t="str">
        <f>VLOOKUP(A371,[4]UKBuilding_List!$A$1:$D$376,3,FALSE)</f>
        <v>Vaughan Warehouse #5</v>
      </c>
      <c r="C371" s="1"/>
    </row>
    <row r="372" spans="1:3" x14ac:dyDescent="0.25">
      <c r="A372" s="2" t="str">
        <f>([4]UKBuilding_List!A372)</f>
        <v>9925</v>
      </c>
      <c r="B372" s="3" t="str">
        <f>VLOOKUP(A372,[4]UKBuilding_List!$A$1:$D$376,3,FALSE)</f>
        <v>Alpha Phi Sorority</v>
      </c>
      <c r="C372" s="1"/>
    </row>
    <row r="373" spans="1:3" x14ac:dyDescent="0.25">
      <c r="A373" s="2" t="str">
        <f>([4]UKBuilding_List!A373)</f>
        <v>9983</v>
      </c>
      <c r="B373" s="3" t="str">
        <f>VLOOKUP(A373,[4]UKBuilding_List!$A$1:$D$376,3,FALSE)</f>
        <v>College of Medicine Building</v>
      </c>
      <c r="C373" s="1"/>
    </row>
    <row r="374" spans="1:3" x14ac:dyDescent="0.25">
      <c r="A374" s="2" t="str">
        <f>([4]UKBuilding_List!A374)</f>
        <v xml:space="preserve"> </v>
      </c>
      <c r="B374" s="3" t="str">
        <f>VLOOKUP(A374,[4]UKBuilding_List!$A$1:$D$376,3,FALSE)</f>
        <v xml:space="preserve"> 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>
        <f>([4]UKBuilding_List!A403)</f>
        <v>0</v>
      </c>
      <c r="B403" s="3" t="e">
        <f>VLOOKUP(A403,[4]UKBuilding_List!$A$1:$D$376,3,FALSE)</f>
        <v>#N/A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2020-03-16T18:51:57Z</cp:lastPrinted>
  <dcterms:created xsi:type="dcterms:W3CDTF">2011-05-03T21:43:50Z</dcterms:created>
  <dcterms:modified xsi:type="dcterms:W3CDTF">2020-03-16T19:26:53Z</dcterms:modified>
</cp:coreProperties>
</file>