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716" yWindow="-168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7" i="1" l="1"/>
  <c r="M8" i="1"/>
  <c r="M9" i="1"/>
  <c r="M10" i="1"/>
  <c r="M11" i="1"/>
  <c r="M12" i="1"/>
  <c r="M13" i="1"/>
  <c r="M14" i="1"/>
  <c r="M15" i="1"/>
  <c r="M16" i="1"/>
  <c r="M6" i="1"/>
  <c r="J7" i="1"/>
  <c r="J8" i="1"/>
  <c r="J9" i="1"/>
  <c r="J10" i="1"/>
  <c r="J11" i="1"/>
  <c r="J12" i="1"/>
  <c r="J13" i="1"/>
  <c r="J14" i="1"/>
  <c r="J15" i="1"/>
  <c r="J16" i="1"/>
  <c r="J6" i="1"/>
  <c r="H19" i="1" l="1"/>
  <c r="G19" i="1"/>
  <c r="M19" i="1" l="1"/>
  <c r="K2" i="1" s="1"/>
  <c r="J19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<sst xmlns="http://schemas.openxmlformats.org/spreadsheetml/2006/main" count="104" uniqueCount="83">
  <si>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</si>
  <si>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</si>
  <si>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</si>
  <si>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</si>
  <si>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</si>
  <si>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</si>
  <si>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</si>
  <si>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</si>
  <si>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</si>
  <si>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</si>
  <si>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</si>
  <si>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</si>
  <si>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</si>
  <si>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</si>
  <si>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</si>
  <si>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</si>
  <si>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</si>
  <si>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</si>
  <si>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</si>
  <si>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</si>
  <si>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</si>
  <si>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</si>
  <si>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</si>
  <si>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</si>
  <si>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</si>
  <si>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</si>
  <si>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</si>
  <si>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</si>
  <si>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</si>
  <si>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</si>
  <si>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</si>
  <si>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</si>
  <si>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</si>
  <si>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</si>
  <si>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</si>
  <si>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</si>
  <si>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</si>
  <si>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</si>
  <si>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</si>
  <si>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</si>
  <si>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</si>
  <si>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</si>
  <si>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</si>
  <si>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</si>
  <si>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</si>
  <si>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</si>
  <si>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</si>
  <si>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</si>
  <si>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</si>
  <si>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</si>
  <si>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</si>
  <si>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</si>
  <si>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</si>
  <si>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</si>
  <si>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</si>
  <si>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</si>
  <si>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</si>
  <si>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</si>
  <si>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</si>
  <si>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</si>
  <si>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</si>
  <si>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</si>
  <si>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</si>
  <si>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</si>
  <si>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</si>
  <si>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</si>
  <si>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</si>
  <si>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</si>
  <si>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</si>
  <si>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</si>
  <si>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</si>
  <si>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</si>
  <si>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</si>
  <si>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0123</t>
  </si>
  <si>
    <t>03</t>
  </si>
  <si>
    <t>Label Change from 0352 to 0351</t>
  </si>
  <si>
    <t>0351</t>
  </si>
  <si>
    <t>Error in reporting original data. Change to match floor plan</t>
  </si>
  <si>
    <t>LX-0123-03-0352</t>
  </si>
  <si>
    <t>Champions Court II - Room 352</t>
  </si>
  <si>
    <t>LX-0123-03-0351</t>
  </si>
  <si>
    <t>Champions Court II - Room 351</t>
  </si>
  <si>
    <t>Original load sheet had incorrect label for this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</si>
</sst>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0173</v>
          </cell>
          <cell r="C141" t="str">
            <v>Alpha Gamma Rho Fraternity</v>
          </cell>
        </row>
        <row r="142">
          <cell r="A142" t="str">
            <v>0174</v>
          </cell>
          <cell r="C142" t="str">
            <v>Gatehouse Med Plaza</v>
          </cell>
        </row>
        <row r="143">
          <cell r="A143" t="str">
            <v>0175</v>
          </cell>
          <cell r="C143" t="str">
            <v>Academic Science Building</v>
          </cell>
        </row>
        <row r="144">
          <cell r="A144" t="str">
            <v>0176</v>
          </cell>
          <cell r="C144" t="str">
            <v>Gatehouse Med Plaza</v>
          </cell>
        </row>
        <row r="145">
          <cell r="A145" t="str">
            <v>0177</v>
          </cell>
          <cell r="C145" t="str">
            <v>Gatehouse KY Clinic</v>
          </cell>
        </row>
        <row r="146">
          <cell r="A146" t="str">
            <v>0178</v>
          </cell>
          <cell r="C146" t="str">
            <v>Residence Motor Pool</v>
          </cell>
        </row>
        <row r="147">
          <cell r="A147" t="str">
            <v>0180</v>
          </cell>
          <cell r="C147" t="str">
            <v>Gatehouse Young Library</v>
          </cell>
        </row>
        <row r="148">
          <cell r="A148" t="str">
            <v>0181</v>
          </cell>
          <cell r="C148" t="str">
            <v>113 State St</v>
          </cell>
        </row>
        <row r="149">
          <cell r="A149" t="str">
            <v>0182</v>
          </cell>
          <cell r="C149" t="str">
            <v>Woodland Glen III</v>
          </cell>
        </row>
        <row r="150">
          <cell r="A150" t="str">
            <v>0183</v>
          </cell>
          <cell r="C150" t="str">
            <v>Isolation Barn Incinerator</v>
          </cell>
        </row>
        <row r="151">
          <cell r="A151" t="str">
            <v>0184</v>
          </cell>
          <cell r="C151" t="str">
            <v>Isolation Barn</v>
          </cell>
        </row>
        <row r="152">
          <cell r="A152" t="str">
            <v>0185</v>
          </cell>
          <cell r="C152" t="str">
            <v>Agricultural Machine Research Lab</v>
          </cell>
        </row>
        <row r="153">
          <cell r="A153" t="str">
            <v>0186</v>
          </cell>
          <cell r="C153" t="str">
            <v>Garage by Motor Pool Residence</v>
          </cell>
        </row>
        <row r="154">
          <cell r="A154" t="str">
            <v>0187</v>
          </cell>
          <cell r="C154" t="str">
            <v>Woodland Glen IV</v>
          </cell>
        </row>
        <row r="155">
          <cell r="A155" t="str">
            <v>0188</v>
          </cell>
          <cell r="C155" t="str">
            <v>Bus Shelter #5</v>
          </cell>
        </row>
        <row r="156">
          <cell r="A156" t="str">
            <v>0189</v>
          </cell>
          <cell r="C156" t="str">
            <v>Woodland Glen V</v>
          </cell>
        </row>
        <row r="157">
          <cell r="A157" t="str">
            <v>0190</v>
          </cell>
          <cell r="C157" t="str">
            <v>Shawneetown Bldg A</v>
          </cell>
        </row>
        <row r="158">
          <cell r="A158" t="str">
            <v>0191</v>
          </cell>
          <cell r="C158" t="str">
            <v>Shawneetown Bldg B</v>
          </cell>
        </row>
        <row r="159">
          <cell r="A159" t="str">
            <v>0192</v>
          </cell>
          <cell r="C159" t="str">
            <v>Shawneetown Bldg D</v>
          </cell>
        </row>
        <row r="160">
          <cell r="A160" t="str">
            <v>0193</v>
          </cell>
          <cell r="C160" t="str">
            <v>Shawneetown Bldg F</v>
          </cell>
        </row>
        <row r="161">
          <cell r="A161" t="str">
            <v>0194</v>
          </cell>
          <cell r="C161" t="str">
            <v>Shawneetown Bldg E</v>
          </cell>
        </row>
        <row r="162">
          <cell r="A162" t="str">
            <v>0196</v>
          </cell>
          <cell r="C162" t="str">
            <v>Shawneetown Bldg C</v>
          </cell>
        </row>
        <row r="163">
          <cell r="A163" t="str">
            <v>0197</v>
          </cell>
          <cell r="C163" t="str">
            <v>Stoll Field Viewing Tower</v>
          </cell>
        </row>
        <row r="164">
          <cell r="A164" t="str">
            <v>0198</v>
          </cell>
          <cell r="C164" t="str">
            <v>Parking Garage No 1</v>
          </cell>
        </row>
        <row r="165">
          <cell r="A165" t="str">
            <v>0199</v>
          </cell>
          <cell r="C165" t="str">
            <v>Parking Garage No 2</v>
          </cell>
        </row>
        <row r="166">
          <cell r="A166" t="str">
            <v>0200</v>
          </cell>
          <cell r="C166" t="str">
            <v>Parking Garage No 3</v>
          </cell>
        </row>
        <row r="167">
          <cell r="A167" t="str">
            <v>0202</v>
          </cell>
          <cell r="C167" t="str">
            <v>Wethington Allied Health Building</v>
          </cell>
        </row>
        <row r="168">
          <cell r="A168" t="str">
            <v>0203</v>
          </cell>
          <cell r="C168" t="str">
            <v>Parking Garage No 5</v>
          </cell>
        </row>
        <row r="169">
          <cell r="A169" t="str">
            <v>0204</v>
          </cell>
          <cell r="C169" t="str">
            <v>1037 S. Limestone</v>
          </cell>
        </row>
        <row r="170">
          <cell r="A170" t="str">
            <v>0205</v>
          </cell>
          <cell r="C170" t="str">
            <v>Cooling Plant #2</v>
          </cell>
        </row>
        <row r="171">
          <cell r="A171" t="str">
            <v>0207</v>
          </cell>
          <cell r="C171" t="str">
            <v>Phi Mu</v>
          </cell>
        </row>
        <row r="172">
          <cell r="A172" t="str">
            <v>0210</v>
          </cell>
          <cell r="C172" t="str">
            <v>Arts Metal Building</v>
          </cell>
        </row>
        <row r="173">
          <cell r="A173" t="str">
            <v>0211</v>
          </cell>
          <cell r="C173" t="str">
            <v>Reynolds Warehouse #4</v>
          </cell>
        </row>
        <row r="174">
          <cell r="A174" t="str">
            <v>0212</v>
          </cell>
          <cell r="C174" t="str">
            <v>Maxwell Place Garage</v>
          </cell>
        </row>
        <row r="175">
          <cell r="A175" t="str">
            <v>0213</v>
          </cell>
          <cell r="C175" t="str">
            <v>Lancaster Aquatics</v>
          </cell>
        </row>
        <row r="176">
          <cell r="A176" t="str">
            <v>0214</v>
          </cell>
          <cell r="C176" t="str">
            <v>Boone Tennis Center</v>
          </cell>
        </row>
        <row r="177">
          <cell r="A177" t="str">
            <v>0215</v>
          </cell>
          <cell r="C177" t="str">
            <v>Flammable Storage Building</v>
          </cell>
        </row>
        <row r="178">
          <cell r="A178" t="str">
            <v>0216</v>
          </cell>
          <cell r="C178" t="str">
            <v>W. P. Garrigus Building</v>
          </cell>
        </row>
        <row r="179">
          <cell r="A179" t="str">
            <v>0217</v>
          </cell>
          <cell r="C179" t="str">
            <v>Multi-Disciplinary Research Lab #3</v>
          </cell>
        </row>
        <row r="180">
          <cell r="A180" t="str">
            <v>0219</v>
          </cell>
          <cell r="C180" t="str">
            <v>Electric Substation #2</v>
          </cell>
        </row>
        <row r="181">
          <cell r="A181" t="str">
            <v>0220</v>
          </cell>
          <cell r="C181" t="str">
            <v>Seaton Center</v>
          </cell>
        </row>
        <row r="182">
          <cell r="A182" t="str">
            <v>0222</v>
          </cell>
          <cell r="C182" t="str">
            <v>Bernard Johnson Student Rec Ctr</v>
          </cell>
        </row>
        <row r="183">
          <cell r="A183" t="str">
            <v>0223</v>
          </cell>
          <cell r="C183" t="str">
            <v>Commonwealth Stadium</v>
          </cell>
        </row>
        <row r="184">
          <cell r="A184" t="str">
            <v>0224</v>
          </cell>
          <cell r="C184" t="str">
            <v>Warren Wright Medical Plaza</v>
          </cell>
        </row>
        <row r="185">
          <cell r="A185" t="str">
            <v>0225</v>
          </cell>
          <cell r="C185" t="str">
            <v>Lucille Caudill Little Fine Arts Library</v>
          </cell>
        </row>
        <row r="186">
          <cell r="A186" t="str">
            <v>0227</v>
          </cell>
          <cell r="C186" t="str">
            <v>T H Morgan Biological Sciences</v>
          </cell>
        </row>
        <row r="187">
          <cell r="A187" t="str">
            <v>0229</v>
          </cell>
          <cell r="C187" t="str">
            <v>Recreation Equipment Storage Building</v>
          </cell>
        </row>
        <row r="188">
          <cell r="A188" t="str">
            <v>0230</v>
          </cell>
          <cell r="C188" t="str">
            <v>Agricultural Distribution Center</v>
          </cell>
        </row>
        <row r="189">
          <cell r="A189" t="str">
            <v>0231</v>
          </cell>
          <cell r="C189" t="str">
            <v>Sanders-Brown Center on Aging</v>
          </cell>
        </row>
        <row r="190">
          <cell r="A190" t="str">
            <v>0232</v>
          </cell>
          <cell r="C190" t="str">
            <v>Farm Maintenance Storage Shed</v>
          </cell>
        </row>
        <row r="191">
          <cell r="A191" t="str">
            <v>0235</v>
          </cell>
          <cell r="C191" t="str">
            <v>College of Nursing</v>
          </cell>
        </row>
        <row r="192">
          <cell r="A192" t="str">
            <v>0236</v>
          </cell>
          <cell r="C192" t="str">
            <v>John W Oswald Building</v>
          </cell>
        </row>
        <row r="193">
          <cell r="A193" t="str">
            <v>0240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0432</v>
          </cell>
          <cell r="C298" t="str">
            <v>Bowman's Den</v>
          </cell>
        </row>
        <row r="299">
          <cell r="A299" t="str">
            <v>0433</v>
          </cell>
          <cell r="C299" t="str">
            <v>Commonwealth House</v>
          </cell>
        </row>
        <row r="300">
          <cell r="A300" t="str">
            <v>0442</v>
          </cell>
          <cell r="C300" t="str">
            <v>William E and Casiana Schmidt Vocal Arts Center</v>
          </cell>
        </row>
        <row r="301">
          <cell r="A301" t="str">
            <v>0446</v>
          </cell>
          <cell r="C301" t="str">
            <v>Ligon House</v>
          </cell>
        </row>
        <row r="302">
          <cell r="A302" t="str">
            <v>0447</v>
          </cell>
          <cell r="C302" t="str">
            <v>John Cropp Softball Stadium</v>
          </cell>
        </row>
        <row r="303">
          <cell r="A303" t="str">
            <v>0448</v>
          </cell>
          <cell r="C303" t="str">
            <v>Hitting Pavilion</v>
          </cell>
        </row>
        <row r="304">
          <cell r="A304" t="str">
            <v>0449</v>
          </cell>
          <cell r="C304" t="str">
            <v>Football Storage Shed</v>
          </cell>
        </row>
        <row r="305">
          <cell r="A305" t="str">
            <v>0453</v>
          </cell>
          <cell r="C305" t="str">
            <v>Shively Grounds Storage Building</v>
          </cell>
        </row>
        <row r="306">
          <cell r="A306" t="str">
            <v>0456</v>
          </cell>
          <cell r="C306" t="str">
            <v>Shively Grounds Building</v>
          </cell>
        </row>
        <row r="307">
          <cell r="A307" t="str">
            <v>0460</v>
          </cell>
          <cell r="C307" t="str">
            <v>W.T. Young Library</v>
          </cell>
        </row>
        <row r="308">
          <cell r="A308" t="str">
            <v>0461</v>
          </cell>
          <cell r="C308" t="str">
            <v>149 Transcript Ave</v>
          </cell>
        </row>
        <row r="309">
          <cell r="A309" t="str">
            <v>0462</v>
          </cell>
          <cell r="C309" t="str">
            <v>153 Transcript Ave</v>
          </cell>
        </row>
        <row r="310">
          <cell r="A310" t="str">
            <v>0463</v>
          </cell>
          <cell r="C310" t="str">
            <v>Limestone Park I</v>
          </cell>
        </row>
        <row r="311">
          <cell r="A311" t="str">
            <v>0467</v>
          </cell>
          <cell r="C311" t="str">
            <v>Limestone Park II</v>
          </cell>
        </row>
        <row r="312">
          <cell r="A312" t="str">
            <v>0473</v>
          </cell>
          <cell r="C312" t="str">
            <v>220 Transcript Ave</v>
          </cell>
        </row>
        <row r="313">
          <cell r="A313" t="str">
            <v>0481</v>
          </cell>
          <cell r="C313" t="str">
            <v>505 Oldham Ct</v>
          </cell>
        </row>
        <row r="314">
          <cell r="A314" t="str">
            <v>0482</v>
          </cell>
          <cell r="C314" t="str">
            <v>LCC Academic Tech Building</v>
          </cell>
        </row>
        <row r="315">
          <cell r="A315" t="str">
            <v>0484</v>
          </cell>
          <cell r="C315" t="str">
            <v>408 Linden Walk</v>
          </cell>
        </row>
        <row r="316">
          <cell r="A316" t="str">
            <v>0485</v>
          </cell>
          <cell r="C316" t="str">
            <v>Real Properties Garage</v>
          </cell>
        </row>
        <row r="317">
          <cell r="A317" t="str">
            <v>0487</v>
          </cell>
          <cell r="C317" t="str">
            <v>Boone Tennis Stadium</v>
          </cell>
        </row>
        <row r="318">
          <cell r="A318" t="str">
            <v>0488</v>
          </cell>
          <cell r="C318" t="str">
            <v>518 Oldham Ct</v>
          </cell>
        </row>
        <row r="319">
          <cell r="A319" t="str">
            <v>0489</v>
          </cell>
          <cell r="C319" t="str">
            <v>Woodland Early Learning Center</v>
          </cell>
        </row>
        <row r="320">
          <cell r="A320" t="str">
            <v>0490</v>
          </cell>
          <cell r="C320" t="str">
            <v>1117 South Limestone</v>
          </cell>
        </row>
        <row r="321">
          <cell r="A321" t="str">
            <v>0494</v>
          </cell>
          <cell r="C321" t="str">
            <v>Environmental Quality Management</v>
          </cell>
        </row>
        <row r="322">
          <cell r="A322" t="str">
            <v>0495</v>
          </cell>
          <cell r="C322" t="str">
            <v>Stuckert Career Center</v>
          </cell>
        </row>
        <row r="323">
          <cell r="A323" t="str">
            <v>0503</v>
          </cell>
          <cell r="C323" t="str">
            <v>James F. Hardymon Communications Building</v>
          </cell>
        </row>
        <row r="324">
          <cell r="A324" t="str">
            <v>0504</v>
          </cell>
          <cell r="C324" t="str">
            <v>Ralph G Anderson Building (Mech Eng)</v>
          </cell>
        </row>
        <row r="325">
          <cell r="A325" t="str">
            <v>0505</v>
          </cell>
          <cell r="C325" t="str">
            <v>Sigma Chi Fraternity House</v>
          </cell>
        </row>
        <row r="326">
          <cell r="A326" t="str">
            <v>0506</v>
          </cell>
          <cell r="C326" t="str">
            <v>Alpha Tau Omega Fraternity</v>
          </cell>
        </row>
        <row r="327">
          <cell r="A327" t="str">
            <v>0507</v>
          </cell>
          <cell r="C327" t="str">
            <v>Robert Straus Behavioral Research Building</v>
          </cell>
        </row>
        <row r="328">
          <cell r="A328" t="str">
            <v>0509</v>
          </cell>
          <cell r="C328" t="str">
            <v>Sigma Alpha Epsilon Fraternity</v>
          </cell>
        </row>
        <row r="329">
          <cell r="A329" t="str">
            <v>0514</v>
          </cell>
          <cell r="C329" t="str">
            <v>Biomedical Biological Sciences Research Building</v>
          </cell>
        </row>
        <row r="330">
          <cell r="A330" t="str">
            <v>0517</v>
          </cell>
          <cell r="C330" t="str">
            <v>Central Utility Plant #4</v>
          </cell>
        </row>
        <row r="331">
          <cell r="A331" t="str">
            <v>0518</v>
          </cell>
          <cell r="C331" t="str">
            <v>College of Medicine Learning Center</v>
          </cell>
        </row>
        <row r="332">
          <cell r="A332" t="str">
            <v>0564</v>
          </cell>
          <cell r="C332" t="str">
            <v>BBSRB Generator Building</v>
          </cell>
        </row>
        <row r="333">
          <cell r="A333" t="str">
            <v>0565</v>
          </cell>
          <cell r="C333" t="str">
            <v>630 South Broadway</v>
          </cell>
        </row>
        <row r="334">
          <cell r="A334" t="str">
            <v>0566</v>
          </cell>
          <cell r="C334" t="str">
            <v>John T. Smith Hall</v>
          </cell>
        </row>
        <row r="335">
          <cell r="A335" t="str">
            <v>0567</v>
          </cell>
          <cell r="C335" t="str">
            <v>Dale E. Baldwin Hall</v>
          </cell>
        </row>
        <row r="336">
          <cell r="A336" t="str">
            <v>0568</v>
          </cell>
          <cell r="C336" t="str">
            <v>Margaret Ingels Hall</v>
          </cell>
        </row>
        <row r="337">
          <cell r="A337" t="str">
            <v>0571</v>
          </cell>
          <cell r="C337" t="str">
            <v>David P. Roselle Hall</v>
          </cell>
        </row>
        <row r="338">
          <cell r="A338" t="str">
            <v>0572</v>
          </cell>
          <cell r="C338" t="str">
            <v>Parking Structure #6</v>
          </cell>
        </row>
        <row r="339">
          <cell r="A339" t="str">
            <v>0582</v>
          </cell>
          <cell r="C339" t="str">
            <v>Parking Structure #7</v>
          </cell>
        </row>
        <row r="340">
          <cell r="A340" t="str">
            <v>0585</v>
          </cell>
          <cell r="C340" t="str">
            <v>University Health Service</v>
          </cell>
        </row>
        <row r="341">
          <cell r="A341" t="str">
            <v>0592</v>
          </cell>
          <cell r="C341" t="str">
            <v>Baseball Training Pavilion</v>
          </cell>
        </row>
        <row r="342">
          <cell r="A342" t="str">
            <v>0596</v>
          </cell>
          <cell r="C342" t="str">
            <v>Storage Shed</v>
          </cell>
        </row>
        <row r="343">
          <cell r="A343" t="str">
            <v>0600</v>
          </cell>
          <cell r="C343" t="str">
            <v>Bio-Pharm (BP)</v>
          </cell>
        </row>
        <row r="344">
          <cell r="A344" t="str">
            <v>0601</v>
          </cell>
          <cell r="C344" t="str">
            <v>413 Pennsylvania Ct</v>
          </cell>
        </row>
        <row r="345">
          <cell r="A345" t="str">
            <v>0602</v>
          </cell>
          <cell r="C345" t="str">
            <v>Parking Structure #8</v>
          </cell>
        </row>
        <row r="346">
          <cell r="A346" t="str">
            <v>0604</v>
          </cell>
          <cell r="C346" t="str">
            <v>Pavilion A</v>
          </cell>
        </row>
        <row r="347">
          <cell r="A347" t="str">
            <v>0607</v>
          </cell>
          <cell r="C347" t="str">
            <v>Joe Craft Center</v>
          </cell>
        </row>
        <row r="348">
          <cell r="A348" t="str">
            <v>0608</v>
          </cell>
          <cell r="C348" t="str">
            <v>788 Press Avenue</v>
          </cell>
        </row>
        <row r="349">
          <cell r="A349" t="str">
            <v>0609</v>
          </cell>
          <cell r="C349" t="str">
            <v>792 Press Avenue</v>
          </cell>
        </row>
        <row r="350">
          <cell r="A350" t="str">
            <v>0610</v>
          </cell>
          <cell r="C350" t="str">
            <v>796 Press Avenue</v>
          </cell>
        </row>
        <row r="351">
          <cell r="A351" t="str">
            <v>0611</v>
          </cell>
          <cell r="C351" t="str">
            <v>800 Press Avenue</v>
          </cell>
        </row>
        <row r="352">
          <cell r="A352" t="str">
            <v>0612</v>
          </cell>
          <cell r="C352" t="str">
            <v>Medical Office Building (Samaritan)</v>
          </cell>
        </row>
        <row r="353">
          <cell r="A353" t="str">
            <v>0613</v>
          </cell>
          <cell r="C353" t="str">
            <v>Samaritan Chiller Building</v>
          </cell>
        </row>
        <row r="354">
          <cell r="A354" t="str">
            <v>0616</v>
          </cell>
          <cell r="C354" t="str">
            <v>Samaritan Parking Structure</v>
          </cell>
        </row>
        <row r="355">
          <cell r="A355" t="str">
            <v>0617</v>
          </cell>
          <cell r="C355" t="str">
            <v>Seaton Center Storage</v>
          </cell>
        </row>
        <row r="356">
          <cell r="A356" t="str">
            <v>0618</v>
          </cell>
          <cell r="C356" t="str">
            <v>118 Conn Terrace</v>
          </cell>
        </row>
        <row r="357">
          <cell r="A357" t="str">
            <v>0619</v>
          </cell>
          <cell r="C357" t="str">
            <v>MacAdam Student Observatory</v>
          </cell>
        </row>
        <row r="358">
          <cell r="A358" t="str">
            <v>0621</v>
          </cell>
          <cell r="C358" t="str">
            <v>102 Conn Terrace</v>
          </cell>
        </row>
        <row r="359">
          <cell r="A359" t="str">
            <v>0622</v>
          </cell>
          <cell r="C359" t="str">
            <v>104 Conn Terrace</v>
          </cell>
        </row>
        <row r="360">
          <cell r="A360" t="str">
            <v>0623</v>
          </cell>
          <cell r="C360" t="str">
            <v>108 Conn Terrace</v>
          </cell>
        </row>
        <row r="361">
          <cell r="A361" t="str">
            <v>0624</v>
          </cell>
          <cell r="C361" t="str">
            <v>110 Conn Terrace</v>
          </cell>
        </row>
        <row r="362">
          <cell r="A362" t="str">
            <v>0625</v>
          </cell>
          <cell r="C362" t="str">
            <v>120 Conn Terrace</v>
          </cell>
        </row>
        <row r="363">
          <cell r="A363" t="str">
            <v>0626</v>
          </cell>
          <cell r="C363" t="str">
            <v>1105 S. Limestone</v>
          </cell>
        </row>
        <row r="364">
          <cell r="A364" t="str">
            <v>0630</v>
          </cell>
          <cell r="C364" t="str">
            <v>1119 S. Limestone</v>
          </cell>
        </row>
        <row r="365">
          <cell r="A365" t="str">
            <v>0633</v>
          </cell>
          <cell r="C365" t="str">
            <v>Air Medical Crew Quarters</v>
          </cell>
        </row>
        <row r="366">
          <cell r="A366" t="str">
            <v>0636</v>
          </cell>
          <cell r="C366" t="str">
            <v>Davis Marksbury Building</v>
          </cell>
        </row>
        <row r="367">
          <cell r="A367" t="str">
            <v>0637</v>
          </cell>
          <cell r="C367" t="str">
            <v>411 Pennsylvania Court</v>
          </cell>
        </row>
        <row r="368">
          <cell r="A368" t="str">
            <v>0639</v>
          </cell>
          <cell r="C368" t="str">
            <v>1041 S. Limestone St.</v>
          </cell>
        </row>
        <row r="369">
          <cell r="A369" t="str">
            <v>0641</v>
          </cell>
          <cell r="C369" t="str">
            <v>1045 S. Limestone St</v>
          </cell>
        </row>
        <row r="370">
          <cell r="A370" t="str">
            <v>0644</v>
          </cell>
          <cell r="C370" t="str">
            <v>409 Pennsylvania Ct</v>
          </cell>
        </row>
        <row r="371">
          <cell r="A371" t="str">
            <v>0645</v>
          </cell>
          <cell r="C371" t="str">
            <v>Wildcat Coal Lodge</v>
          </cell>
        </row>
        <row r="372">
          <cell r="A372" t="str">
            <v>0646</v>
          </cell>
          <cell r="C372" t="str">
            <v>179 Leader Ave</v>
          </cell>
        </row>
        <row r="373">
          <cell r="A373" t="str">
            <v>0647</v>
          </cell>
          <cell r="C373" t="str">
            <v>404 Pennsylvania Ct</v>
          </cell>
        </row>
        <row r="374">
          <cell r="A374" t="str">
            <v>0648</v>
          </cell>
          <cell r="C374" t="str">
            <v>213 Transcript Ave</v>
          </cell>
        </row>
        <row r="375">
          <cell r="A375" t="str">
            <v>0649</v>
          </cell>
          <cell r="C375" t="str">
            <v>221 Transcript Ave</v>
          </cell>
        </row>
        <row r="376">
          <cell r="A376" t="str">
            <v>0651</v>
          </cell>
          <cell r="C376" t="str">
            <v>217 Transcript Ave</v>
          </cell>
        </row>
        <row r="377">
          <cell r="A377" t="str">
            <v>0652</v>
          </cell>
          <cell r="C377" t="str">
            <v>Mandrell Hall</v>
          </cell>
        </row>
        <row r="378">
          <cell r="A378" t="str">
            <v>0653</v>
          </cell>
          <cell r="C378" t="str">
            <v>Bosworth Hall</v>
          </cell>
        </row>
        <row r="379">
          <cell r="A379" t="str">
            <v>0654</v>
          </cell>
          <cell r="C379" t="str">
            <v>Sanders Hall</v>
          </cell>
        </row>
        <row r="380">
          <cell r="A380" t="str">
            <v>0655</v>
          </cell>
          <cell r="C380" t="str">
            <v>Building 100</v>
          </cell>
        </row>
        <row r="381">
          <cell r="A381" t="str">
            <v>0656</v>
          </cell>
          <cell r="C381" t="str">
            <v>Building 200</v>
          </cell>
        </row>
        <row r="382">
          <cell r="A382" t="str">
            <v>0657</v>
          </cell>
          <cell r="C382" t="str">
            <v>Building 300</v>
          </cell>
        </row>
        <row r="383">
          <cell r="A383" t="str">
            <v>0658</v>
          </cell>
          <cell r="C383" t="str">
            <v>Building 400</v>
          </cell>
        </row>
        <row r="384">
          <cell r="A384" t="str">
            <v>0659</v>
          </cell>
          <cell r="C384" t="str">
            <v>Maintenance Bldg.</v>
          </cell>
        </row>
        <row r="385">
          <cell r="A385" t="str">
            <v>0660</v>
          </cell>
          <cell r="C385" t="str">
            <v>Gas Building</v>
          </cell>
        </row>
        <row r="386">
          <cell r="A386" t="str">
            <v>0661</v>
          </cell>
          <cell r="C386" t="str">
            <v>Maxwelton Ct. Apts #1</v>
          </cell>
        </row>
        <row r="387">
          <cell r="A387" t="str">
            <v>0662</v>
          </cell>
          <cell r="C387" t="str">
            <v>Maxwelton Ct. Apts #2</v>
          </cell>
        </row>
        <row r="388">
          <cell r="A388" t="str">
            <v>0663</v>
          </cell>
          <cell r="C388" t="str">
            <v>Maxwelton Ct. Apts #3</v>
          </cell>
        </row>
        <row r="389">
          <cell r="A389" t="str">
            <v>0664</v>
          </cell>
          <cell r="C389" t="str">
            <v>Maxwelton Ct. Apts #4</v>
          </cell>
        </row>
        <row r="390">
          <cell r="A390" t="str">
            <v>0665</v>
          </cell>
          <cell r="C390" t="str">
            <v>Maxwelton Ct. Apts #5</v>
          </cell>
        </row>
        <row r="391">
          <cell r="A391" t="str">
            <v>0666</v>
          </cell>
          <cell r="C391" t="str">
            <v>Maxwelton Ct. Apts #6</v>
          </cell>
        </row>
        <row r="392">
          <cell r="A392" t="str">
            <v>0667</v>
          </cell>
          <cell r="C392" t="str">
            <v>Maxwelton Ct. Apts #7</v>
          </cell>
        </row>
        <row r="393">
          <cell r="A393" t="str">
            <v>0668</v>
          </cell>
          <cell r="C393" t="str">
            <v>Maxwelton Ct. Apts #8</v>
          </cell>
        </row>
        <row r="394">
          <cell r="A394" t="str">
            <v>0669</v>
          </cell>
          <cell r="C394" t="str">
            <v>Maxwelton Ct. Apts #9</v>
          </cell>
        </row>
        <row r="395">
          <cell r="A395" t="str">
            <v>0670</v>
          </cell>
          <cell r="C395" t="str">
            <v>Maxwelton Ct. Apts #10</v>
          </cell>
        </row>
        <row r="396">
          <cell r="A396" t="str">
            <v>0671</v>
          </cell>
          <cell r="C396" t="str">
            <v>Maxwelton Ct. Apts #11</v>
          </cell>
        </row>
        <row r="397">
          <cell r="A397" t="str">
            <v>0672</v>
          </cell>
          <cell r="C397" t="str">
            <v>Maxwelton Ct. Apts #12</v>
          </cell>
        </row>
        <row r="398">
          <cell r="A398" t="str">
            <v>0673</v>
          </cell>
          <cell r="C398" t="str">
            <v>Maxwelton Ct. Apts #13</v>
          </cell>
        </row>
        <row r="399">
          <cell r="A399" t="str">
            <v>0674</v>
          </cell>
          <cell r="C399" t="str">
            <v>Maxwelton Ct. Apts #14</v>
          </cell>
        </row>
        <row r="400">
          <cell r="A400" t="str">
            <v>0675</v>
          </cell>
          <cell r="C400" t="str">
            <v>Maxwelton Ct. Apts #15</v>
          </cell>
        </row>
        <row r="401">
          <cell r="A401">
            <v>1200</v>
          </cell>
          <cell r="C401" t="str">
            <v>Maxwelton Ct. Apts #16</v>
          </cell>
        </row>
        <row r="402">
          <cell r="A402">
            <v>1201</v>
          </cell>
          <cell r="C402" t="str">
            <v>Electric Substation #1</v>
          </cell>
        </row>
        <row r="403">
          <cell r="A403" t="str">
            <v>8633</v>
          </cell>
          <cell r="C403" t="str">
            <v>Electric Substation #3</v>
          </cell>
        </row>
        <row r="404">
          <cell r="A404" t="str">
            <v>9127</v>
          </cell>
          <cell r="C404" t="str">
            <v>UK HealthCare Good Samaritan Hospital</v>
          </cell>
        </row>
        <row r="405">
          <cell r="A405">
            <v>9813</v>
          </cell>
          <cell r="C405" t="str">
            <v>1101 S. Limestone</v>
          </cell>
        </row>
        <row r="406">
          <cell r="A406" t="str">
            <v>9816</v>
          </cell>
          <cell r="C406" t="str">
            <v>Child Development Center of the Bluegrass, Inc.</v>
          </cell>
        </row>
        <row r="407">
          <cell r="A407" t="str">
            <v>9853</v>
          </cell>
          <cell r="C407" t="str">
            <v>Royal Lexington</v>
          </cell>
        </row>
        <row r="408">
          <cell r="A408" t="str">
            <v>9854</v>
          </cell>
          <cell r="C408" t="str">
            <v>Shriners Hospitals for Children Medical Center - Lexington</v>
          </cell>
        </row>
        <row r="409">
          <cell r="A409" t="str">
            <v>9925</v>
          </cell>
          <cell r="C409" t="str">
            <v>Anthropology Research Building</v>
          </cell>
        </row>
        <row r="410">
          <cell r="A410" t="str">
            <v>9983</v>
          </cell>
          <cell r="C410" t="str">
            <v>Alpha Phi Sorority</v>
          </cell>
        </row>
        <row r="411">
          <cell r="A411" t="str">
            <v xml:space="preserve"> 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>
            <v>0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D8" sqref="D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73</v>
      </c>
      <c r="C1" s="70"/>
      <c r="F1" s="18" t="s">
        <v>10</v>
      </c>
      <c r="G1" s="54">
        <v>42019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Champions Court II</v>
      </c>
      <c r="C2" s="71"/>
      <c r="F2" s="24" t="s">
        <v>12</v>
      </c>
      <c r="G2" s="61" t="s">
        <v>60</v>
      </c>
      <c r="J2" s="15">
        <f>G19-J19</f>
        <v>0</v>
      </c>
      <c r="K2" s="15">
        <f>H19-M19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28" t="s">
        <v>76</v>
      </c>
      <c r="B6" s="28" t="s">
        <v>74</v>
      </c>
      <c r="C6" s="11" t="s">
        <v>75</v>
      </c>
      <c r="D6" s="17" t="s">
        <v>13</v>
      </c>
      <c r="E6" s="34"/>
      <c r="F6" s="34"/>
      <c r="G6" s="34" t="s">
        <v>13</v>
      </c>
      <c r="H6" s="17" t="s">
        <v>13</v>
      </c>
      <c r="I6" s="11" t="s">
        <v>77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33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customHeight="1" x14ac:dyDescent="0.25">
      <c r="A8" s="36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3"/>
      <c r="C9" s="11"/>
      <c r="E9" s="37"/>
      <c r="F9" s="37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x14ac:dyDescent="0.3">
      <c r="A16" s="36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ht="15" thickBot="1" x14ac:dyDescent="0.35">
      <c r="A17" s="36"/>
      <c r="C17" s="11"/>
      <c r="E17" s="34"/>
      <c r="F17" s="34"/>
      <c r="G17" s="34"/>
      <c r="K17" s="40"/>
      <c r="N17" s="40"/>
    </row>
    <row r="18" spans="1:14" ht="43.2" x14ac:dyDescent="0.3">
      <c r="A18" s="36"/>
      <c r="C18" s="11"/>
      <c r="E18" s="34"/>
      <c r="F18" s="34"/>
      <c r="G18" s="41" t="s">
        <v>47</v>
      </c>
      <c r="H18" s="42" t="s">
        <v>48</v>
      </c>
      <c r="J18" s="43" t="s">
        <v>42</v>
      </c>
      <c r="K18" s="10"/>
      <c r="L18" s="10"/>
      <c r="M18" s="43" t="s">
        <v>43</v>
      </c>
    </row>
    <row r="19" spans="1:14" ht="15" thickBot="1" x14ac:dyDescent="0.35">
      <c r="A19" s="36"/>
      <c r="C19" s="11"/>
      <c r="E19" s="34"/>
      <c r="F19" s="34"/>
      <c r="G19" s="14">
        <f>COUNTIF(G6:G18,"New Tag Required")</f>
        <v>0</v>
      </c>
      <c r="H19" s="13">
        <f>COUNTIF(H6:H18,"New Sign Required")</f>
        <v>0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3">
      <c r="A20" s="36"/>
      <c r="C20" s="11"/>
      <c r="E20" s="34"/>
      <c r="F20" s="34"/>
      <c r="G20" s="34"/>
    </row>
    <row r="21" spans="1:14" x14ac:dyDescent="0.3">
      <c r="A21" s="36"/>
      <c r="C21" s="11"/>
      <c r="E21" s="34"/>
      <c r="F21" s="34"/>
      <c r="G21" s="34"/>
    </row>
    <row r="22" spans="1:14" x14ac:dyDescent="0.3">
      <c r="A22" s="36"/>
      <c r="C22" s="11"/>
      <c r="E22" s="34"/>
      <c r="F22" s="34"/>
      <c r="G22" s="34"/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44"/>
      <c r="C27" s="11"/>
      <c r="E27" s="34"/>
      <c r="F27" s="45"/>
      <c r="G27" s="34"/>
    </row>
    <row r="28" spans="1:14" x14ac:dyDescent="0.3">
      <c r="A28" s="44"/>
      <c r="C28" s="11"/>
      <c r="E28" s="34"/>
      <c r="F28" s="45"/>
      <c r="G28" s="34"/>
    </row>
    <row r="29" spans="1:14" x14ac:dyDescent="0.3">
      <c r="A29" s="44"/>
      <c r="C29" s="11"/>
      <c r="E29" s="34"/>
      <c r="F29" s="46"/>
      <c r="G29" s="34"/>
    </row>
    <row r="30" spans="1:14" x14ac:dyDescent="0.3">
      <c r="A30" s="36"/>
      <c r="C30" s="11"/>
      <c r="E30" s="34"/>
      <c r="F30" s="45"/>
      <c r="G30" s="34"/>
    </row>
    <row r="31" spans="1:14" x14ac:dyDescent="0.3">
      <c r="A31" s="36"/>
      <c r="C31" s="11"/>
      <c r="E31" s="34"/>
      <c r="F31" s="45"/>
      <c r="G31" s="34"/>
    </row>
    <row r="32" spans="1:14" x14ac:dyDescent="0.3">
      <c r="A32" s="47"/>
      <c r="C32" s="11"/>
      <c r="E32" s="34"/>
      <c r="F32" s="34"/>
      <c r="G32" s="34"/>
    </row>
    <row r="33" spans="1:7" x14ac:dyDescent="0.3">
      <c r="A33" s="47"/>
      <c r="C33" s="11"/>
      <c r="E33" s="34"/>
      <c r="F33" s="34"/>
      <c r="G33" s="34"/>
    </row>
    <row r="34" spans="1:7" x14ac:dyDescent="0.3">
      <c r="A34" s="47"/>
      <c r="C34" s="11"/>
      <c r="E34" s="34"/>
      <c r="F34" s="34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8"/>
      <c r="C36" s="11"/>
      <c r="E36" s="34"/>
      <c r="F36" s="39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36"/>
      <c r="C39" s="11"/>
      <c r="E39" s="34"/>
      <c r="F39" s="34"/>
      <c r="G39" s="34"/>
    </row>
    <row r="40" spans="1:7" x14ac:dyDescent="0.3">
      <c r="A40" s="36"/>
      <c r="C40" s="11"/>
    </row>
    <row r="41" spans="1:7" x14ac:dyDescent="0.3">
      <c r="C41" s="11"/>
    </row>
    <row r="42" spans="1:7" x14ac:dyDescent="0.3">
      <c r="C42" s="11"/>
    </row>
    <row r="43" spans="1:7" x14ac:dyDescent="0.3"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185" spans="3:3" x14ac:dyDescent="0.3">
      <c r="C185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4:G38 G10:G17">
    <cfRule type="containsText" dxfId="53" priority="123" operator="containsText" text="New Tag Required">
      <formula>NOT(ISERROR(SEARCH("New Tag Required",G10)))</formula>
    </cfRule>
  </conditionalFormatting>
  <conditionalFormatting sqref="D6 D8 D10:D84">
    <cfRule type="containsText" dxfId="52" priority="122" operator="containsText" text="Yes">
      <formula>NOT(ISERROR(SEARCH("Yes",D6)))</formula>
    </cfRule>
  </conditionalFormatting>
  <conditionalFormatting sqref="H24:H84 H185:H406 H10:H17">
    <cfRule type="containsText" dxfId="51" priority="110" operator="containsText" text="New Sign Required">
      <formula>NOT(ISERROR(SEARCH("New Sign Required",H10)))</formula>
    </cfRule>
  </conditionalFormatting>
  <conditionalFormatting sqref="G24:G84 G10:H17">
    <cfRule type="containsText" dxfId="50" priority="109" operator="containsText" text="Action Required">
      <formula>NOT(ISERROR(SEARCH("Action Required",G10)))</formula>
    </cfRule>
  </conditionalFormatting>
  <conditionalFormatting sqref="H24:H84">
    <cfRule type="containsText" dxfId="49" priority="108" operator="containsText" text="Action Required">
      <formula>NOT(ISERROR(SEARCH("Action Required",H24)))</formula>
    </cfRule>
  </conditionalFormatting>
  <conditionalFormatting sqref="G6 G20:G23">
    <cfRule type="containsText" dxfId="48" priority="50" operator="containsText" text="New Tag Required">
      <formula>NOT(ISERROR(SEARCH("New Tag Required",G6)))</formula>
    </cfRule>
  </conditionalFormatting>
  <conditionalFormatting sqref="H6 H20:H23">
    <cfRule type="containsText" dxfId="47" priority="48" operator="containsText" text="New Sign Required">
      <formula>NOT(ISERROR(SEARCH("New Sign Required",H6)))</formula>
    </cfRule>
  </conditionalFormatting>
  <conditionalFormatting sqref="G6 G20:G23">
    <cfRule type="containsText" dxfId="46" priority="47" operator="containsText" text="Action Required">
      <formula>NOT(ISERROR(SEARCH("Action Required",G6)))</formula>
    </cfRule>
  </conditionalFormatting>
  <conditionalFormatting sqref="H6 H20:H23">
    <cfRule type="containsText" dxfId="45" priority="46" operator="containsText" text="Action Required">
      <formula>NOT(ISERROR(SEARCH("Action Required",H6)))</formula>
    </cfRule>
  </conditionalFormatting>
  <conditionalFormatting sqref="G6">
    <cfRule type="containsText" dxfId="44" priority="45" operator="containsText" text="New Tag Required">
      <formula>NOT(ISERROR(SEARCH("New Tag Required",G6)))</formula>
    </cfRule>
  </conditionalFormatting>
  <conditionalFormatting sqref="D6">
    <cfRule type="containsText" dxfId="43" priority="44" operator="containsText" text="Yes">
      <formula>NOT(ISERROR(SEARCH("Yes",D6)))</formula>
    </cfRule>
  </conditionalFormatting>
  <conditionalFormatting sqref="G6">
    <cfRule type="containsText" dxfId="42" priority="43" operator="containsText" text="Action Required">
      <formula>NOT(ISERROR(SEARCH("Action Required",G6)))</formula>
    </cfRule>
  </conditionalFormatting>
  <conditionalFormatting sqref="D85:D184">
    <cfRule type="containsText" dxfId="41" priority="42" operator="containsText" text="Yes">
      <formula>NOT(ISERROR(SEARCH("Yes",D85)))</formula>
    </cfRule>
  </conditionalFormatting>
  <conditionalFormatting sqref="H85:H184">
    <cfRule type="containsText" dxfId="40" priority="41" operator="containsText" text="New Sign Required">
      <formula>NOT(ISERROR(SEARCH("New Sign Required",H85)))</formula>
    </cfRule>
  </conditionalFormatting>
  <conditionalFormatting sqref="G85:G184">
    <cfRule type="containsText" dxfId="39" priority="40" operator="containsText" text="Action Required">
      <formula>NOT(ISERROR(SEARCH("Action Required",G85)))</formula>
    </cfRule>
  </conditionalFormatting>
  <conditionalFormatting sqref="H85:H184">
    <cfRule type="containsText" dxfId="38" priority="39" operator="containsText" text="Action Required">
      <formula>NOT(ISERROR(SEARCH("Action Required",H85)))</formula>
    </cfRule>
  </conditionalFormatting>
  <conditionalFormatting sqref="D9">
    <cfRule type="containsText" dxfId="37" priority="36" operator="containsText" text="Yes">
      <formula>NOT(ISERROR(SEARCH("Yes",D9)))</formula>
    </cfRule>
  </conditionalFormatting>
  <conditionalFormatting sqref="D7">
    <cfRule type="containsText" dxfId="36" priority="25" operator="containsText" text="Yes">
      <formula>NOT(ISERROR(SEARCH("Yes",D7)))</formula>
    </cfRule>
  </conditionalFormatting>
  <conditionalFormatting sqref="G7">
    <cfRule type="containsText" dxfId="35" priority="24" operator="containsText" text="New Tag Required">
      <formula>NOT(ISERROR(SEARCH("New Tag Required",G7)))</formula>
    </cfRule>
  </conditionalFormatting>
  <conditionalFormatting sqref="H7">
    <cfRule type="containsText" dxfId="34" priority="23" operator="containsText" text="New Sign Required">
      <formula>NOT(ISERROR(SEARCH("New Sign Required",H7)))</formula>
    </cfRule>
  </conditionalFormatting>
  <conditionalFormatting sqref="G7">
    <cfRule type="containsText" dxfId="33" priority="22" operator="containsText" text="Action Required">
      <formula>NOT(ISERROR(SEARCH("Action Required",G7)))</formula>
    </cfRule>
  </conditionalFormatting>
  <conditionalFormatting sqref="H7">
    <cfRule type="containsText" dxfId="32" priority="21" operator="containsText" text="Action Required">
      <formula>NOT(ISERROR(SEARCH("Action Required",H7)))</formula>
    </cfRule>
  </conditionalFormatting>
  <conditionalFormatting sqref="G8">
    <cfRule type="containsText" dxfId="31" priority="20" operator="containsText" text="New Tag Required">
      <formula>NOT(ISERROR(SEARCH("New Tag Required",G8)))</formula>
    </cfRule>
  </conditionalFormatting>
  <conditionalFormatting sqref="H8">
    <cfRule type="containsText" dxfId="30" priority="19" operator="containsText" text="New Sign Required">
      <formula>NOT(ISERROR(SEARCH("New Sign Required",H8)))</formula>
    </cfRule>
  </conditionalFormatting>
  <conditionalFormatting sqref="G8">
    <cfRule type="containsText" dxfId="29" priority="18" operator="containsText" text="Action Required">
      <formula>NOT(ISERROR(SEARCH("Action Required",G8)))</formula>
    </cfRule>
  </conditionalFormatting>
  <conditionalFormatting sqref="H8">
    <cfRule type="containsText" dxfId="28" priority="17" operator="containsText" text="Action Required">
      <formula>NOT(ISERROR(SEARCH("Action Required",H8)))</formula>
    </cfRule>
  </conditionalFormatting>
  <conditionalFormatting sqref="J2:N2">
    <cfRule type="cellIs" dxfId="27" priority="16" operator="notEqual">
      <formula>0</formula>
    </cfRule>
  </conditionalFormatting>
  <conditionalFormatting sqref="J6:J16">
    <cfRule type="cellIs" dxfId="26" priority="15" operator="equal">
      <formula>0</formula>
    </cfRule>
  </conditionalFormatting>
  <conditionalFormatting sqref="M6:M16">
    <cfRule type="cellIs" dxfId="25" priority="14" operator="equal">
      <formula>0</formula>
    </cfRule>
  </conditionalFormatting>
  <conditionalFormatting sqref="J6:J16 M6:M16">
    <cfRule type="cellIs" dxfId="24" priority="11" operator="equal">
      <formula>"In Progress"</formula>
    </cfRule>
    <cfRule type="cellIs" dxfId="23" priority="12" operator="equal">
      <formula>"Log Issues"</formula>
    </cfRule>
    <cfRule type="cellIs" dxfId="22" priority="13" operator="equal">
      <formula>"N/A"</formula>
    </cfRule>
  </conditionalFormatting>
  <conditionalFormatting sqref="K6:L11">
    <cfRule type="expression" dxfId="21" priority="10">
      <formula>$J6="Log Issues"</formula>
    </cfRule>
  </conditionalFormatting>
  <conditionalFormatting sqref="N6:N11">
    <cfRule type="expression" dxfId="20" priority="9">
      <formula>$M6="Log Issues"</formula>
    </cfRule>
  </conditionalFormatting>
  <conditionalFormatting sqref="G9">
    <cfRule type="containsText" dxfId="19" priority="8" operator="containsText" text="New Tag Required">
      <formula>NOT(ISERROR(SEARCH("New Tag Required",G9)))</formula>
    </cfRule>
  </conditionalFormatting>
  <conditionalFormatting sqref="H9">
    <cfRule type="containsText" dxfId="18" priority="7" operator="containsText" text="New Sign Required">
      <formula>NOT(ISERROR(SEARCH("New Sign Required",H9)))</formula>
    </cfRule>
  </conditionalFormatting>
  <conditionalFormatting sqref="G9">
    <cfRule type="containsText" dxfId="17" priority="6" operator="containsText" text="Action Required">
      <formula>NOT(ISERROR(SEARCH("Action Required",G9)))</formula>
    </cfRule>
  </conditionalFormatting>
  <conditionalFormatting sqref="H9">
    <cfRule type="containsText" dxfId="16" priority="5" operator="containsText" text="Action Required">
      <formula>NOT(ISERROR(SEARCH("Action Required",H9)))</formula>
    </cfRule>
  </conditionalFormatting>
  <conditionalFormatting sqref="H1:H1048576">
    <cfRule type="containsText" dxfId="15" priority="3" operator="containsText" text="Remove Old Sign">
      <formula>NOT(ISERROR(SEARCH("Remove Old Sign",H1)))</formula>
    </cfRule>
    <cfRule type="containsText" dxfId="14" priority="4" operator="containsText" text="Move Sign to New Location">
      <formula>NOT(ISERROR(SEARCH("Move Sign to New Location",H1)))</formula>
    </cfRule>
  </conditionalFormatting>
  <conditionalFormatting sqref="G3:G1048576">
    <cfRule type="containsText" dxfId="13" priority="2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C6:C184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7" sqref="E7"/>
    </sheetView>
  </sheetViews>
  <sheetFormatPr defaultColWidth="9.109375" defaultRowHeight="14.4" x14ac:dyDescent="0.3"/>
  <cols>
    <col min="1" max="1" width="22.44140625" style="62" bestFit="1" customWidth="1"/>
    <col min="2" max="2" width="37.7773437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">
        <v>73</v>
      </c>
      <c r="C1" s="53"/>
      <c r="D1" s="18" t="s">
        <v>10</v>
      </c>
      <c r="E1" s="54">
        <v>42019</v>
      </c>
    </row>
    <row r="2" spans="1:10" ht="15" customHeight="1" x14ac:dyDescent="0.25">
      <c r="A2" s="57" t="s">
        <v>8</v>
      </c>
      <c r="B2" s="58" t="str">
        <f>VLOOKUP(B1,[1]BuildingList!A:B,2,FALSE)</f>
        <v>Champions Court II</v>
      </c>
      <c r="C2" s="59"/>
      <c r="D2" s="60" t="s">
        <v>12</v>
      </c>
      <c r="E2" s="61" t="s">
        <v>60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62" t="s">
        <v>78</v>
      </c>
      <c r="B6" s="56" t="s">
        <v>79</v>
      </c>
      <c r="C6" s="55" t="s">
        <v>70</v>
      </c>
      <c r="E6" s="55" t="s">
        <v>82</v>
      </c>
      <c r="G6" s="32"/>
      <c r="H6" s="32"/>
      <c r="I6" s="55"/>
      <c r="J6" s="55"/>
    </row>
    <row r="7" spans="1:10" x14ac:dyDescent="0.3">
      <c r="A7" s="62" t="s">
        <v>80</v>
      </c>
      <c r="B7" s="56" t="s">
        <v>81</v>
      </c>
      <c r="C7" s="55" t="s">
        <v>69</v>
      </c>
      <c r="G7" s="32"/>
      <c r="H7" s="32"/>
      <c r="I7" s="55"/>
      <c r="J7" s="55"/>
    </row>
    <row r="8" spans="1:10" ht="15" customHeight="1" x14ac:dyDescent="0.3">
      <c r="B8" s="56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0173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0174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0175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0176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0177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0178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0180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0181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0182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0183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0184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0185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0186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0187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0188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0189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0190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0191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0192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0193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0194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0196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0197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0198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0199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0200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0202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0203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0204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0205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0207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0210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0211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0212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0213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0214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0215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0216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0217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0219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0220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0222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0223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0224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0225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0227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0229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0230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0231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0232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0235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0236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0240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0418</v>
      </c>
      <c r="B295" s="3" t="str">
        <f>([3]UKBuilding_List!C295)</f>
        <v>Bus Shelter #4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0432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0433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0442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0446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0447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0448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0449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0460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0461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0467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0473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0481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0482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0484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0485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0487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0488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0489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0490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0494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0495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0503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0504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0505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0506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0507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0509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0514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0517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0518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0564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0565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0566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0567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0568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0571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0572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0582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0585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0592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0596</v>
      </c>
      <c r="B342" s="3" t="str">
        <f>([3]UKBuilding_List!C342)</f>
        <v>Storage Shed</v>
      </c>
    </row>
    <row r="343" spans="1:2" x14ac:dyDescent="0.3">
      <c r="A343" s="2" t="str">
        <f>([3]UKBuilding_List!A343)</f>
        <v>0600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0601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0602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0604</v>
      </c>
      <c r="B346" s="3" t="str">
        <f>([3]UKBuilding_List!C346)</f>
        <v>Pavilion A</v>
      </c>
    </row>
    <row r="347" spans="1:2" x14ac:dyDescent="0.3">
      <c r="A347" s="2" t="str">
        <f>([3]UKBuilding_List!A347)</f>
        <v>0607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0608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0609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0610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0611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0612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0613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0616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0617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0618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0619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0621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0622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0623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0624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0625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0626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0630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0633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0636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0637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0639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0641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0644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0645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0646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0647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0648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0649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0651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0652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0653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0654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0655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0656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0657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0658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0659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0660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0661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0662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0663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0664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0665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0666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0667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0668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0669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0670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0671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0672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0673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0674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0675</v>
      </c>
      <c r="B400" s="3" t="str">
        <f>([3]UKBuilding_List!C400)</f>
        <v>Maxwelton Ct. Apts #15</v>
      </c>
    </row>
    <row r="401" spans="1:2" x14ac:dyDescent="0.3">
      <c r="A401" s="2">
        <f>([3]UKBuilding_List!A401)</f>
        <v>1200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1201</v>
      </c>
      <c r="B402" s="3" t="str">
        <f>([3]UKBuilding_List!C402)</f>
        <v>Electric Substation #1</v>
      </c>
    </row>
    <row r="403" spans="1:2" x14ac:dyDescent="0.3">
      <c r="A403" s="2" t="str">
        <f>([3]UKBuilding_List!A403)</f>
        <v>8633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9127</v>
      </c>
      <c r="B404" s="3" t="str">
        <f>([3]UKBuilding_List!C404)</f>
        <v>UK HealthCare Good Samaritan Hospital</v>
      </c>
    </row>
    <row r="405" spans="1:2" x14ac:dyDescent="0.3">
      <c r="A405" s="2">
        <f>([3]UKBuilding_List!A405)</f>
        <v>9813</v>
      </c>
      <c r="B405" s="3" t="str">
        <f>([3]UKBuilding_List!C405)</f>
        <v>1101 S. Limestone</v>
      </c>
    </row>
    <row r="406" spans="1:2" x14ac:dyDescent="0.3">
      <c r="A406" s="2" t="str">
        <f>([3]UKBuilding_List!A406)</f>
        <v>9816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9853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9854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9925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9983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>
        <f>([3]UKBuilding_List!A440)</f>
        <v>0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2015-01-15T14:09:07Z</dcterms:modified>
</cp:coreProperties>
</file>